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rion\図書館共通\21.ホームページリニュアルの取組\2020_Webサイト更新\Webサイト更新用原稿\アップロードファイル\5.6.2_研究室備付図書の購入\"/>
    </mc:Choice>
  </mc:AlternateContent>
  <bookViews>
    <workbookView xWindow="0" yWindow="0" windowWidth="15060" windowHeight="11415" activeTab="1"/>
  </bookViews>
  <sheets>
    <sheet name="予算コード" sheetId="1" r:id="rId1"/>
    <sheet name="図書情報係使用" sheetId="3" r:id="rId2"/>
    <sheet name="コード・名称" sheetId="5" r:id="rId3"/>
  </sheets>
  <calcPr calcId="152511"/>
</workbook>
</file>

<file path=xl/calcChain.xml><?xml version="1.0" encoding="utf-8"?>
<calcChain xmlns="http://schemas.openxmlformats.org/spreadsheetml/2006/main">
  <c r="D14" i="1" l="1"/>
  <c r="C5" i="3"/>
  <c r="D78" i="1"/>
  <c r="D77" i="1"/>
  <c r="D71" i="1"/>
  <c r="D70" i="1"/>
  <c r="D64" i="1"/>
  <c r="D63" i="1"/>
  <c r="D57" i="1"/>
  <c r="D56" i="1"/>
  <c r="D50" i="1"/>
  <c r="D49" i="1"/>
  <c r="D43" i="1"/>
  <c r="D42" i="1"/>
  <c r="D36" i="1"/>
  <c r="D35" i="1"/>
  <c r="C32" i="3"/>
  <c r="D29" i="1"/>
  <c r="C24" i="3"/>
  <c r="D28" i="1"/>
  <c r="C23" i="3"/>
  <c r="D22" i="1"/>
  <c r="C15" i="3"/>
  <c r="D21" i="1"/>
  <c r="C14" i="3"/>
  <c r="D15" i="1"/>
  <c r="C6" i="3"/>
  <c r="C33" i="3"/>
  <c r="B31" i="3"/>
  <c r="B30" i="3"/>
  <c r="C34" i="3"/>
  <c r="C35" i="3"/>
  <c r="C25" i="3"/>
  <c r="C26" i="3"/>
  <c r="C16" i="3"/>
  <c r="C17" i="3"/>
  <c r="C7" i="3"/>
  <c r="C8" i="3"/>
  <c r="B35" i="3"/>
  <c r="B26" i="3"/>
  <c r="B17" i="3"/>
  <c r="B8" i="3"/>
  <c r="B32" i="3"/>
  <c r="B29" i="3"/>
  <c r="B33" i="3"/>
  <c r="B34" i="3"/>
  <c r="B23" i="3"/>
  <c r="B24" i="3"/>
  <c r="B25" i="3"/>
  <c r="B14" i="3"/>
  <c r="B15" i="3"/>
  <c r="B16" i="3"/>
  <c r="B5" i="3"/>
  <c r="B2" i="3"/>
  <c r="B6" i="3"/>
  <c r="B7" i="3"/>
  <c r="B11" i="3"/>
  <c r="B20" i="3"/>
  <c r="B4" i="3"/>
  <c r="B3" i="3"/>
  <c r="B22" i="3"/>
  <c r="B21" i="3"/>
  <c r="B13" i="3"/>
  <c r="B12" i="3"/>
</calcChain>
</file>

<file path=xl/sharedStrings.xml><?xml version="1.0" encoding="utf-8"?>
<sst xmlns="http://schemas.openxmlformats.org/spreadsheetml/2006/main" count="339" uniqueCount="247">
  <si>
    <r>
      <rPr>
        <sz val="11"/>
        <color indexed="8"/>
        <rFont val="ＭＳ Ｐゴシック"/>
        <family val="3"/>
        <charset val="128"/>
      </rPr>
      <t>コード（数字）</t>
    </r>
    <rPh sb="4" eb="6">
      <t>スウジ</t>
    </rPh>
    <phoneticPr fontId="2"/>
  </si>
  <si>
    <r>
      <rPr>
        <sz val="11"/>
        <color indexed="8"/>
        <rFont val="ＭＳ Ｐゴシック"/>
        <family val="3"/>
        <charset val="128"/>
      </rPr>
      <t>名称</t>
    </r>
    <rPh sb="0" eb="2">
      <t>メイショウ</t>
    </rPh>
    <phoneticPr fontId="2"/>
  </si>
  <si>
    <r>
      <rPr>
        <sz val="11"/>
        <color indexed="8"/>
        <rFont val="ＭＳ Ｐゴシック"/>
        <family val="3"/>
        <charset val="128"/>
      </rPr>
      <t>財源コード</t>
    </r>
    <rPh sb="0" eb="2">
      <t>ザイゲン</t>
    </rPh>
    <phoneticPr fontId="2"/>
  </si>
  <si>
    <r>
      <rPr>
        <sz val="11"/>
        <color indexed="8"/>
        <rFont val="ＭＳ Ｐゴシック"/>
        <family val="3"/>
        <charset val="128"/>
      </rPr>
      <t>目的コード</t>
    </r>
    <rPh sb="0" eb="2">
      <t>モクテキ</t>
    </rPh>
    <phoneticPr fontId="2"/>
  </si>
  <si>
    <r>
      <rPr>
        <sz val="11"/>
        <color indexed="8"/>
        <rFont val="ＭＳ Ｐゴシック"/>
        <family val="3"/>
        <charset val="128"/>
      </rPr>
      <t>所管コード</t>
    </r>
    <rPh sb="0" eb="2">
      <t>ショカン</t>
    </rPh>
    <phoneticPr fontId="2"/>
  </si>
  <si>
    <r>
      <rPr>
        <sz val="11"/>
        <color indexed="8"/>
        <rFont val="ＭＳ Ｐゴシック"/>
        <family val="3"/>
        <charset val="128"/>
      </rPr>
      <t>プロジェクトコード（あれば）</t>
    </r>
    <phoneticPr fontId="2"/>
  </si>
  <si>
    <t>項目</t>
    <rPh sb="0" eb="2">
      <t>コウモク</t>
    </rPh>
    <phoneticPr fontId="2"/>
  </si>
  <si>
    <r>
      <rPr>
        <sz val="11"/>
        <color indexed="8"/>
        <rFont val="ＭＳ Ｐゴシック"/>
        <family val="3"/>
        <charset val="128"/>
      </rPr>
      <t>予算</t>
    </r>
    <r>
      <rPr>
        <sz val="11"/>
        <color indexed="8"/>
        <rFont val="Arial"/>
        <family val="2"/>
      </rPr>
      <t>1</t>
    </r>
    <rPh sb="0" eb="2">
      <t>ヨサン</t>
    </rPh>
    <phoneticPr fontId="2"/>
  </si>
  <si>
    <t>予算2</t>
    <rPh sb="0" eb="2">
      <t>ヨサン</t>
    </rPh>
    <phoneticPr fontId="2"/>
  </si>
  <si>
    <r>
      <rPr>
        <sz val="11"/>
        <color indexed="8"/>
        <rFont val="ＭＳ Ｐゴシック"/>
        <family val="3"/>
        <charset val="128"/>
      </rPr>
      <t>予算</t>
    </r>
    <r>
      <rPr>
        <sz val="11"/>
        <color indexed="8"/>
        <rFont val="Arial"/>
        <family val="2"/>
      </rPr>
      <t>3</t>
    </r>
    <rPh sb="0" eb="2">
      <t>ヨサン</t>
    </rPh>
    <phoneticPr fontId="2"/>
  </si>
  <si>
    <r>
      <rPr>
        <sz val="11"/>
        <color indexed="8"/>
        <rFont val="ＭＳ Ｐゴシック"/>
        <family val="3"/>
        <charset val="128"/>
      </rPr>
      <t>予算</t>
    </r>
    <r>
      <rPr>
        <sz val="11"/>
        <color indexed="8"/>
        <rFont val="Arial"/>
        <family val="2"/>
      </rPr>
      <t>4</t>
    </r>
    <rPh sb="0" eb="2">
      <t>ヨサン</t>
    </rPh>
    <phoneticPr fontId="2"/>
  </si>
  <si>
    <t>図書館システム 教員予算図書購入依頼　予算設定申込</t>
    <rPh sb="0" eb="3">
      <t>トショカン</t>
    </rPh>
    <rPh sb="8" eb="10">
      <t>キョウイン</t>
    </rPh>
    <rPh sb="10" eb="12">
      <t>ヨサン</t>
    </rPh>
    <rPh sb="12" eb="14">
      <t>トショ</t>
    </rPh>
    <rPh sb="14" eb="16">
      <t>コウニュウ</t>
    </rPh>
    <rPh sb="16" eb="18">
      <t>イライ</t>
    </rPh>
    <rPh sb="19" eb="21">
      <t>ヨサン</t>
    </rPh>
    <rPh sb="21" eb="23">
      <t>セッテイ</t>
    </rPh>
    <rPh sb="23" eb="25">
      <t>モウシコミ</t>
    </rPh>
    <phoneticPr fontId="2"/>
  </si>
  <si>
    <t xml:space="preserve">部局 : </t>
    <rPh sb="0" eb="2">
      <t>ブキョク</t>
    </rPh>
    <phoneticPr fontId="2"/>
  </si>
  <si>
    <t>財源コード</t>
    <rPh sb="0" eb="2">
      <t>ザイゲン</t>
    </rPh>
    <phoneticPr fontId="2"/>
  </si>
  <si>
    <t>予算1</t>
    <rPh sb="0" eb="2">
      <t>ヨサン</t>
    </rPh>
    <phoneticPr fontId="2"/>
  </si>
  <si>
    <t>予算3</t>
    <rPh sb="0" eb="2">
      <t>ヨサン</t>
    </rPh>
    <phoneticPr fontId="2"/>
  </si>
  <si>
    <t>予算4</t>
    <rPh sb="0" eb="2">
      <t>ヨサン</t>
    </rPh>
    <phoneticPr fontId="2"/>
  </si>
  <si>
    <t xml:space="preserve">E-mail : </t>
    <phoneticPr fontId="2"/>
  </si>
  <si>
    <t xml:space="preserve">予算登録氏名 : </t>
    <rPh sb="0" eb="2">
      <t>ヨサン</t>
    </rPh>
    <rPh sb="2" eb="4">
      <t>トウロク</t>
    </rPh>
    <rPh sb="4" eb="6">
      <t>シメイ</t>
    </rPh>
    <phoneticPr fontId="2"/>
  </si>
  <si>
    <t>＊予算登録氏名と異なる場合のみ</t>
    <rPh sb="1" eb="3">
      <t>ヨサン</t>
    </rPh>
    <rPh sb="3" eb="5">
      <t>トウロク</t>
    </rPh>
    <rPh sb="5" eb="7">
      <t>シメイ</t>
    </rPh>
    <rPh sb="8" eb="9">
      <t>コト</t>
    </rPh>
    <rPh sb="11" eb="13">
      <t>バアイ</t>
    </rPh>
    <phoneticPr fontId="2"/>
  </si>
  <si>
    <r>
      <rPr>
        <sz val="11"/>
        <color indexed="8"/>
        <rFont val="ＭＳ Ｐゴシック"/>
        <family val="3"/>
        <charset val="128"/>
      </rPr>
      <t>＊</t>
    </r>
    <r>
      <rPr>
        <sz val="11"/>
        <color indexed="8"/>
        <rFont val="Arial"/>
        <family val="2"/>
      </rPr>
      <t xml:space="preserve">My Library </t>
    </r>
    <r>
      <rPr>
        <sz val="11"/>
        <color indexed="8"/>
        <rFont val="ＭＳ Ｐゴシック"/>
        <family val="3"/>
        <charset val="128"/>
      </rPr>
      <t>にログインする</t>
    </r>
    <r>
      <rPr>
        <sz val="11"/>
        <color indexed="8"/>
        <rFont val="Arial"/>
        <family val="2"/>
      </rPr>
      <t>ID</t>
    </r>
    <r>
      <rPr>
        <sz val="11"/>
        <color indexed="8"/>
        <rFont val="ＭＳ Ｐゴシック"/>
        <family val="3"/>
        <charset val="128"/>
      </rPr>
      <t>の登録者</t>
    </r>
    <rPh sb="22" eb="25">
      <t>トウロクシャ</t>
    </rPh>
    <phoneticPr fontId="2"/>
  </si>
  <si>
    <t>連絡担当者 :</t>
    <rPh sb="0" eb="2">
      <t>レンラク</t>
    </rPh>
    <rPh sb="2" eb="5">
      <t>タントウシャ</t>
    </rPh>
    <phoneticPr fontId="2"/>
  </si>
  <si>
    <r>
      <rPr>
        <sz val="11"/>
        <color indexed="8"/>
        <rFont val="ＭＳ Ｐゴシック"/>
        <family val="3"/>
        <charset val="128"/>
      </rPr>
      <t>連絡</t>
    </r>
    <r>
      <rPr>
        <sz val="11"/>
        <color indexed="8"/>
        <rFont val="Arial"/>
        <family val="2"/>
      </rPr>
      <t>E-mail :</t>
    </r>
    <rPh sb="0" eb="2">
      <t>レンラク</t>
    </rPh>
    <phoneticPr fontId="2"/>
  </si>
  <si>
    <r>
      <rPr>
        <sz val="11"/>
        <color indexed="8"/>
        <rFont val="ＭＳ Ｐゴシック"/>
        <family val="3"/>
        <charset val="128"/>
      </rPr>
      <t>予算</t>
    </r>
    <r>
      <rPr>
        <sz val="11"/>
        <color indexed="8"/>
        <rFont val="ＭＳ Ｐゴシック"/>
        <family val="3"/>
        <charset val="128"/>
      </rPr>
      <t>5</t>
    </r>
    <rPh sb="0" eb="2">
      <t>ヨサン</t>
    </rPh>
    <phoneticPr fontId="2"/>
  </si>
  <si>
    <r>
      <rPr>
        <sz val="11"/>
        <color indexed="8"/>
        <rFont val="ＭＳ Ｐゴシック"/>
        <family val="3"/>
        <charset val="128"/>
      </rPr>
      <t>予算</t>
    </r>
    <r>
      <rPr>
        <sz val="11"/>
        <color indexed="8"/>
        <rFont val="ＭＳ Ｐゴシック"/>
        <family val="3"/>
        <charset val="128"/>
      </rPr>
      <t>6</t>
    </r>
    <rPh sb="0" eb="2">
      <t>ヨサン</t>
    </rPh>
    <phoneticPr fontId="2"/>
  </si>
  <si>
    <r>
      <rPr>
        <sz val="11"/>
        <color indexed="8"/>
        <rFont val="ＭＳ Ｐゴシック"/>
        <family val="3"/>
        <charset val="128"/>
      </rPr>
      <t>予算</t>
    </r>
    <r>
      <rPr>
        <sz val="11"/>
        <color indexed="8"/>
        <rFont val="ＭＳ Ｐゴシック"/>
        <family val="3"/>
        <charset val="128"/>
      </rPr>
      <t>7</t>
    </r>
    <rPh sb="0" eb="2">
      <t>ヨサン</t>
    </rPh>
    <phoneticPr fontId="2"/>
  </si>
  <si>
    <r>
      <rPr>
        <sz val="11"/>
        <color indexed="8"/>
        <rFont val="ＭＳ Ｐゴシック"/>
        <family val="3"/>
        <charset val="128"/>
      </rPr>
      <t>予算</t>
    </r>
    <r>
      <rPr>
        <sz val="11"/>
        <color indexed="8"/>
        <rFont val="ＭＳ Ｐゴシック"/>
        <family val="3"/>
        <charset val="128"/>
      </rPr>
      <t>8</t>
    </r>
    <rPh sb="0" eb="2">
      <t>ヨサン</t>
    </rPh>
    <phoneticPr fontId="2"/>
  </si>
  <si>
    <r>
      <rPr>
        <sz val="11"/>
        <color indexed="8"/>
        <rFont val="ＭＳ Ｐゴシック"/>
        <family val="3"/>
        <charset val="128"/>
      </rPr>
      <t>予算</t>
    </r>
    <r>
      <rPr>
        <sz val="11"/>
        <color indexed="8"/>
        <rFont val="ＭＳ Ｐゴシック"/>
        <family val="3"/>
        <charset val="128"/>
      </rPr>
      <t>9</t>
    </r>
    <rPh sb="0" eb="2">
      <t>ヨサン</t>
    </rPh>
    <phoneticPr fontId="2"/>
  </si>
  <si>
    <r>
      <rPr>
        <sz val="11"/>
        <color indexed="8"/>
        <rFont val="ＭＳ Ｐゴシック"/>
        <family val="3"/>
        <charset val="128"/>
      </rPr>
      <t>予算</t>
    </r>
    <r>
      <rPr>
        <sz val="11"/>
        <color indexed="8"/>
        <rFont val="ＭＳ Ｐゴシック"/>
        <family val="3"/>
        <charset val="128"/>
      </rPr>
      <t>10</t>
    </r>
    <rPh sb="0" eb="2">
      <t>ヨサン</t>
    </rPh>
    <phoneticPr fontId="2"/>
  </si>
  <si>
    <t>目的コードが141100、141200、141300、161500、162500の場合（診療経費）はすべて消耗品となるので、【消耗品】を最初に付与する</t>
  </si>
  <si>
    <t>121100</t>
  </si>
  <si>
    <t>教育経費-教育基盤経費</t>
  </si>
  <si>
    <t>175200</t>
  </si>
  <si>
    <t>学術研究助成基金助成金</t>
  </si>
  <si>
    <t>科研費等-学術研究助成基金助成金</t>
  </si>
  <si>
    <t>主コード</t>
    <rPh sb="0" eb="1">
      <t>シュ</t>
    </rPh>
    <phoneticPr fontId="2"/>
  </si>
  <si>
    <t>名称</t>
    <rPh sb="0" eb="2">
      <t>メイショウ</t>
    </rPh>
    <phoneticPr fontId="2"/>
  </si>
  <si>
    <t>略称</t>
    <rPh sb="0" eb="2">
      <t>リャクショウ</t>
    </rPh>
    <phoneticPr fontId="2"/>
  </si>
  <si>
    <t>予算所管コード</t>
    <rPh sb="0" eb="2">
      <t>ヨサン</t>
    </rPh>
    <rPh sb="2" eb="4">
      <t>ショカン</t>
    </rPh>
    <phoneticPr fontId="2"/>
  </si>
  <si>
    <t>目的コードが141100、141200、141300、161500、162500の場合（診療経費）はすべて消耗品となるので、【消耗品】を最初に付与する</t>
    <phoneticPr fontId="2"/>
  </si>
  <si>
    <t>8911</t>
  </si>
  <si>
    <t>8912</t>
  </si>
  <si>
    <t>1100</t>
  </si>
  <si>
    <t>大学運営費（その他）</t>
  </si>
  <si>
    <t>1110</t>
  </si>
  <si>
    <t>大学運営費（運営交付金）</t>
  </si>
  <si>
    <t>1200</t>
  </si>
  <si>
    <t>病院運営費（その他）</t>
  </si>
  <si>
    <t>1210</t>
  </si>
  <si>
    <t>病院運営費（運営交付金）</t>
  </si>
  <si>
    <t>8250</t>
  </si>
  <si>
    <t>寄附金（使途特定）</t>
  </si>
  <si>
    <t>8300</t>
  </si>
  <si>
    <t>産学連携等研究経費</t>
    <phoneticPr fontId="2"/>
  </si>
  <si>
    <t>8310</t>
  </si>
  <si>
    <t>科研費間接経費</t>
  </si>
  <si>
    <t>8360</t>
  </si>
  <si>
    <t>補助金等</t>
  </si>
  <si>
    <t>科学研究費補助金</t>
    <phoneticPr fontId="2"/>
  </si>
  <si>
    <t>目的コード</t>
  </si>
  <si>
    <t>目的名称</t>
  </si>
  <si>
    <t>120000</t>
  </si>
  <si>
    <t>教育研究経費</t>
  </si>
  <si>
    <t>121000</t>
  </si>
  <si>
    <t>教育経費</t>
  </si>
  <si>
    <t>121200</t>
  </si>
  <si>
    <t>教育経費-教育特別経費</t>
  </si>
  <si>
    <t>121300</t>
  </si>
  <si>
    <t>教育経費-重点配分経費</t>
  </si>
  <si>
    <t>121400</t>
  </si>
  <si>
    <t>教育経費-厚生補導経費</t>
  </si>
  <si>
    <t>121500</t>
  </si>
  <si>
    <t>教育経費-大学開放事業費</t>
  </si>
  <si>
    <t>121600</t>
  </si>
  <si>
    <t>教育経費-入学試験経費</t>
  </si>
  <si>
    <t>121900</t>
  </si>
  <si>
    <t>教育経費-予備費</t>
  </si>
  <si>
    <t>122000</t>
  </si>
  <si>
    <t>研究経費</t>
  </si>
  <si>
    <t>122100</t>
  </si>
  <si>
    <t>研究経費-研究基盤経費</t>
  </si>
  <si>
    <t>122200</t>
  </si>
  <si>
    <t>研究経費-研究特別経費</t>
  </si>
  <si>
    <t>122300</t>
  </si>
  <si>
    <t>研究経費-重点配分経費</t>
  </si>
  <si>
    <t>122900</t>
  </si>
  <si>
    <t>研究経費-予備費</t>
  </si>
  <si>
    <t>123000</t>
  </si>
  <si>
    <t>教育研究支援経費</t>
  </si>
  <si>
    <t>123100</t>
  </si>
  <si>
    <t>教育研究支援経費-運営基盤経費</t>
  </si>
  <si>
    <t>123300</t>
  </si>
  <si>
    <t>教育研究支援経費-重点配分経費</t>
  </si>
  <si>
    <t>123900</t>
  </si>
  <si>
    <t>教育研究支援経費-予備費</t>
  </si>
  <si>
    <t>130000</t>
  </si>
  <si>
    <t>一般管理費</t>
  </si>
  <si>
    <t>131000</t>
  </si>
  <si>
    <t>131100</t>
  </si>
  <si>
    <t>一般管理費-運営管理費</t>
  </si>
  <si>
    <t>131300</t>
  </si>
  <si>
    <t>一般管理費-重点配分経費</t>
  </si>
  <si>
    <t>131400</t>
  </si>
  <si>
    <t>一般管理費-債務償還経費</t>
  </si>
  <si>
    <t>131900</t>
  </si>
  <si>
    <t>一般管理費-予備費</t>
  </si>
  <si>
    <t>140000</t>
  </si>
  <si>
    <t>診療経費</t>
  </si>
  <si>
    <t>141000</t>
  </si>
  <si>
    <t>141100</t>
  </si>
  <si>
    <t>141200</t>
  </si>
  <si>
    <t>141300</t>
  </si>
  <si>
    <t>171000</t>
  </si>
  <si>
    <t>（使途特定）寄附金事業</t>
  </si>
  <si>
    <t>171100</t>
  </si>
  <si>
    <t>（使途特定）寄附金事業-寄附金</t>
  </si>
  <si>
    <t>171200</t>
  </si>
  <si>
    <t>（使途特定）寄附金事業-間接経費</t>
  </si>
  <si>
    <t>172000</t>
  </si>
  <si>
    <t>産学連携等研究経費</t>
  </si>
  <si>
    <t>172110</t>
  </si>
  <si>
    <t>産学)受託研究費等(公)</t>
  </si>
  <si>
    <t>172120</t>
  </si>
  <si>
    <t>産学)受託研究費等(民)</t>
  </si>
  <si>
    <t>172210</t>
  </si>
  <si>
    <t>産学)受託事業費等(公)</t>
  </si>
  <si>
    <t>172220</t>
  </si>
  <si>
    <t>産学)受託事業費等(民)</t>
  </si>
  <si>
    <t>172810</t>
  </si>
  <si>
    <t>産学)受託研究費等(公)-間接経費</t>
  </si>
  <si>
    <t>172820</t>
  </si>
  <si>
    <t>産学)受託研究費等(民)-間接経費</t>
  </si>
  <si>
    <t>172910</t>
  </si>
  <si>
    <t>産学)受託事業費等(公)-間接経費</t>
  </si>
  <si>
    <t>172920</t>
  </si>
  <si>
    <t>産学)受託事業費等(民)-間接経費</t>
  </si>
  <si>
    <t>173000</t>
  </si>
  <si>
    <t>173100</t>
  </si>
  <si>
    <t>補助金等-補助金等</t>
  </si>
  <si>
    <t>173200</t>
  </si>
  <si>
    <t>補助金等-補助金等-間接経費</t>
  </si>
  <si>
    <t>175000</t>
  </si>
  <si>
    <t>科学研究費補助金等</t>
  </si>
  <si>
    <t>175100</t>
  </si>
  <si>
    <t>科研費等-科学研究費補助金</t>
  </si>
  <si>
    <t>175300</t>
  </si>
  <si>
    <t>科研費等-最先端研究助成基金助成金</t>
  </si>
  <si>
    <t>175400</t>
  </si>
  <si>
    <t>科研費等-厚生労働科学研究費補助金</t>
  </si>
  <si>
    <t>175500</t>
  </si>
  <si>
    <t>科研費等-外国人特別研究員（欧米短）事業</t>
  </si>
  <si>
    <t>175900</t>
  </si>
  <si>
    <t>科研費等-間接経費（繰越なし）</t>
  </si>
  <si>
    <t>175800</t>
  </si>
  <si>
    <t>科研費等-間接経費（繰越あり）</t>
  </si>
  <si>
    <t>511100</t>
  </si>
  <si>
    <t>運-運営費交付金-交付金</t>
  </si>
  <si>
    <t>511120</t>
    <phoneticPr fontId="2"/>
  </si>
  <si>
    <t>運-運営費交付金-病院運営費交付金</t>
    <phoneticPr fontId="2"/>
  </si>
  <si>
    <t>541110</t>
  </si>
  <si>
    <t>受研-受託研究等-受託研究(公)</t>
  </si>
  <si>
    <t>541120</t>
  </si>
  <si>
    <t>受研-受託研究等-受託研究(民)</t>
  </si>
  <si>
    <t>541210</t>
  </si>
  <si>
    <t>受研-受託研究等-受託-治験等実施収入(公)</t>
  </si>
  <si>
    <t>541220</t>
  </si>
  <si>
    <t>受研-受託研究等-受託-治験等実施収入(民)</t>
  </si>
  <si>
    <t>541310</t>
  </si>
  <si>
    <t>受研-受託研究等-受託-病理検査(公)</t>
  </si>
  <si>
    <t>541320</t>
  </si>
  <si>
    <t>受研-受託研究等-受託-病理検査(民)</t>
  </si>
  <si>
    <t>541410</t>
  </si>
  <si>
    <t>受研-受託研究等-共同研究(公)</t>
  </si>
  <si>
    <t>541420</t>
  </si>
  <si>
    <t>受研-受託研究等-共同研究(民)</t>
  </si>
  <si>
    <t>541910</t>
  </si>
  <si>
    <t>受研-受託研究等-受託間接経費(公)</t>
  </si>
  <si>
    <t>541920</t>
  </si>
  <si>
    <t>受研-受託研究等-受託間接経費(民)</t>
  </si>
  <si>
    <t>542110</t>
  </si>
  <si>
    <t>受事-研究員等受入-受託研究員(公)</t>
  </si>
  <si>
    <t>542120</t>
  </si>
  <si>
    <t>受事-研究員等受入-受託研究員(民)</t>
  </si>
  <si>
    <t>542210</t>
  </si>
  <si>
    <t>受事-研究員等受入-公私立教職員(公)</t>
  </si>
  <si>
    <t>542220</t>
  </si>
  <si>
    <t>受事-研究員等受入-公私立教職員(民)</t>
  </si>
  <si>
    <t>542310</t>
  </si>
  <si>
    <t>受事-研究員等受入-外国人研修員(公)</t>
  </si>
  <si>
    <t>542320</t>
  </si>
  <si>
    <t>受事-研究員等受入-外国人研修員(民)</t>
  </si>
  <si>
    <t>542410</t>
  </si>
  <si>
    <t>受事-研究員等受入-受託実習生(公)</t>
  </si>
  <si>
    <t>542420</t>
  </si>
  <si>
    <t>受事-研究員等受入-受託実習生(民)</t>
  </si>
  <si>
    <t>542510</t>
  </si>
  <si>
    <t>受事-研究員等受入-病院研修生(公)</t>
  </si>
  <si>
    <t>542520</t>
  </si>
  <si>
    <t>受事-研究員等受入-病院研修生(民)</t>
  </si>
  <si>
    <t>542610</t>
  </si>
  <si>
    <t>受事-研究員等受入-研修登録医(公)</t>
  </si>
  <si>
    <t>542620</t>
  </si>
  <si>
    <t>受事-研究員等受入-研修登録医(民)</t>
  </si>
  <si>
    <t>542710</t>
  </si>
  <si>
    <t>受事-受事-受託事業間接(公)</t>
  </si>
  <si>
    <t>542720</t>
  </si>
  <si>
    <t>受事-受事-受託事業間接(民)</t>
  </si>
  <si>
    <t>542910</t>
  </si>
  <si>
    <t>受事-その他受託等-受託事業(公)</t>
  </si>
  <si>
    <t>542920</t>
  </si>
  <si>
    <t>受事-その他受託等-受託事業(民)</t>
  </si>
  <si>
    <t>543000</t>
  </si>
  <si>
    <t>補助金等収入</t>
  </si>
  <si>
    <t>543100</t>
  </si>
  <si>
    <t>補助－補助金等収入－補助金等収入</t>
  </si>
  <si>
    <t>543200</t>
  </si>
  <si>
    <t>補助－補助金等収入－間接経費</t>
  </si>
  <si>
    <t>544000</t>
  </si>
  <si>
    <t>科学研究費補助金受入</t>
  </si>
  <si>
    <t>544100</t>
  </si>
  <si>
    <t>科研-科研費受入-科学研究費補助金受入</t>
  </si>
  <si>
    <t>544200</t>
  </si>
  <si>
    <t>科研-科研費受入-学術研究助成基金助成金</t>
  </si>
  <si>
    <t>544300</t>
  </si>
  <si>
    <t>科研-科研費受入-最先端研究助成基金助成金</t>
  </si>
  <si>
    <t>544400</t>
  </si>
  <si>
    <t>科研-科研費受入-厚生労働科学研究費補助金</t>
  </si>
  <si>
    <t>544500</t>
  </si>
  <si>
    <t>科研-科研費受入-外国人特別研究員</t>
  </si>
  <si>
    <t>544900</t>
  </si>
  <si>
    <t>科研-科研費等間接費収入（繰越あり）</t>
  </si>
  <si>
    <t>544950</t>
  </si>
  <si>
    <t>科研-科研費等間接費収入（繰越なし）</t>
  </si>
  <si>
    <t>175600</t>
  </si>
  <si>
    <t>科研費等-労災疾病臨床研究事業費補助金</t>
  </si>
  <si>
    <t>561000</t>
  </si>
  <si>
    <t>目的財源積立金収入</t>
  </si>
  <si>
    <t>561100</t>
  </si>
  <si>
    <t>目-目的財源積立金-目的積立金</t>
  </si>
  <si>
    <t>財源コード</t>
    <rPh sb="0" eb="2">
      <t>ザイゲン</t>
    </rPh>
    <phoneticPr fontId="11"/>
  </si>
  <si>
    <t>財源名称</t>
    <rPh sb="0" eb="2">
      <t>ザイゲン</t>
    </rPh>
    <rPh sb="2" eb="4">
      <t>メイショウ</t>
    </rPh>
    <phoneticPr fontId="11"/>
  </si>
  <si>
    <t>8914</t>
  </si>
  <si>
    <t>厚生労働科学研究費補助金</t>
  </si>
  <si>
    <r>
      <rPr>
        <sz val="11"/>
        <color indexed="8"/>
        <rFont val="ＭＳ Ｐゴシック"/>
        <family val="3"/>
        <charset val="128"/>
      </rPr>
      <t>図書館システム</t>
    </r>
    <r>
      <rPr>
        <sz val="11"/>
        <color indexed="8"/>
        <rFont val="Arial"/>
        <family val="2"/>
      </rPr>
      <t>(My Library)</t>
    </r>
    <r>
      <rPr>
        <sz val="11"/>
        <color indexed="8"/>
        <rFont val="ＭＳ Ｐゴシック"/>
        <family val="3"/>
        <charset val="128"/>
      </rPr>
      <t>から図書購入を希望する予算の詳細を以下の黄色セルにご記入のうえ、附属図書館図書情報係</t>
    </r>
    <r>
      <rPr>
        <sz val="11"/>
        <color indexed="8"/>
        <rFont val="Arial"/>
        <family val="2"/>
      </rPr>
      <t>(tktosyo@acs.u-ryukyu.ac.jp )</t>
    </r>
    <r>
      <rPr>
        <sz val="11"/>
        <color indexed="8"/>
        <rFont val="ＭＳ Ｐゴシック"/>
        <family val="3"/>
        <charset val="128"/>
      </rPr>
      <t>までお送りください。</t>
    </r>
    <rPh sb="0" eb="3">
      <t>トショカン</t>
    </rPh>
    <rPh sb="21" eb="23">
      <t>トショ</t>
    </rPh>
    <rPh sb="23" eb="25">
      <t>コウニュウ</t>
    </rPh>
    <rPh sb="26" eb="28">
      <t>キボウ</t>
    </rPh>
    <rPh sb="30" eb="32">
      <t>ヨサン</t>
    </rPh>
    <rPh sb="33" eb="35">
      <t>ショウサイ</t>
    </rPh>
    <rPh sb="36" eb="38">
      <t>イカ</t>
    </rPh>
    <rPh sb="39" eb="41">
      <t>キイロ</t>
    </rPh>
    <rPh sb="45" eb="47">
      <t>キニュウ</t>
    </rPh>
    <rPh sb="51" eb="53">
      <t>フゾク</t>
    </rPh>
    <rPh sb="53" eb="56">
      <t>トショカン</t>
    </rPh>
    <rPh sb="56" eb="58">
      <t>トショ</t>
    </rPh>
    <rPh sb="58" eb="60">
      <t>ジョウホウ</t>
    </rPh>
    <rPh sb="60" eb="61">
      <t>カカリ</t>
    </rPh>
    <rPh sb="93" eb="94">
      <t>オク</t>
    </rPh>
    <phoneticPr fontId="2"/>
  </si>
  <si>
    <t>【消耗品】診療経費-診療業務費</t>
    <rPh sb="1" eb="3">
      <t>ショウモウ</t>
    </rPh>
    <rPh sb="3" eb="4">
      <t>ヒン</t>
    </rPh>
    <phoneticPr fontId="11"/>
  </si>
  <si>
    <t>【消耗品】診療経費-診療特別経費</t>
    <phoneticPr fontId="11"/>
  </si>
  <si>
    <t>【消耗品】診療経費-重点配分経費</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</si>
</sst>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Ｐゴシック"/>
      <family val="3"/>
      <charset val="128"/>
    </font>
    <font>
      <sz val="11"/>
      <color indexed="8"/>
      <name val="Arial"/>
      <family val="2"/>
    </font>
    <font>
      <sz val="11"/>
      <color indexed="8"/>
      <name val="ＭＳ Ｐゴシック"/>
      <family val="3"/>
      <charset val="128"/>
    </font>
    <font>
      <sz val="11"/>
      <color indexed="8"/>
      <name val="ＭＳ ゴシック"/>
      <family val="3"/>
      <charset val="128"/>
    </font>
    <font>
      <sz val="11"/>
      <color indexed="8"/>
      <name val="Arial"/>
      <family val="2"/>
    </font>
    <font>
      <sz val="11"/>
      <color indexed="8"/>
      <name val="ＭＳ Ｐゴシック"/>
      <family val="3"/>
      <charset val="128"/>
    </font>
    <font>
      <sz val="11"/>
      <color indexed="8"/>
      <name val="Arial"/>
      <family val="2"/>
    </font>
    <font>
      <sz val="11"/>
      <color indexed="8"/>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Arial"/>
      <family val="2"/>
    </font>
    <font>
      <sz val="11"/>
      <color theme="1"/>
      <name val="ＭＳ Ｐゴシック"/>
      <family val="3"/>
      <charset val="128"/>
    </font>
    <font>
      <sz val="9"/>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4">
    <xf numFmtId="0" fontId="0" fillId="0" borderId="0">
      <alignment vertical="center"/>
    </xf>
    <xf numFmtId="0" fontId="12" fillId="0" borderId="0">
      <alignment vertical="center"/>
    </xf>
    <xf numFmtId="0" fontId="12" fillId="0" borderId="0">
      <alignment vertical="center"/>
    </xf>
    <xf numFmtId="0" fontId="12" fillId="0" borderId="0">
      <alignment vertical="center"/>
    </xf>
  </cellStyleXfs>
  <cellXfs count="36">
    <xf numFmtId="0" fontId="0" fillId="0" borderId="0" xfId="0">
      <alignment vertical="center"/>
    </xf>
    <xf numFmtId="0" fontId="13" fillId="0" borderId="0" xfId="0" applyFont="1">
      <alignment vertical="center"/>
    </xf>
    <xf numFmtId="0" fontId="13" fillId="0" borderId="1" xfId="0" applyFont="1" applyBorder="1">
      <alignment vertical="center"/>
    </xf>
    <xf numFmtId="0" fontId="13" fillId="0" borderId="1" xfId="0" applyFont="1" applyBorder="1" applyAlignment="1">
      <alignment horizontal="center" vertical="center"/>
    </xf>
    <xf numFmtId="0" fontId="14" fillId="0" borderId="1" xfId="0" applyFont="1" applyBorder="1" applyAlignment="1">
      <alignment horizontal="center" vertical="center"/>
    </xf>
    <xf numFmtId="0" fontId="14" fillId="0" borderId="0" xfId="0" applyFont="1">
      <alignment vertical="center"/>
    </xf>
    <xf numFmtId="0" fontId="6" fillId="0" borderId="1" xfId="2" applyFont="1" applyBorder="1">
      <alignment vertical="center"/>
    </xf>
    <xf numFmtId="0" fontId="14" fillId="0" borderId="0" xfId="0" applyFont="1" applyAlignment="1">
      <alignment vertical="center"/>
    </xf>
    <xf numFmtId="0" fontId="13" fillId="0" borderId="0" xfId="0" applyFont="1" applyAlignment="1">
      <alignment vertical="center"/>
    </xf>
    <xf numFmtId="0" fontId="1" fillId="0" borderId="0" xfId="0" applyFont="1">
      <alignment vertical="center"/>
    </xf>
    <xf numFmtId="0" fontId="13" fillId="0" borderId="0" xfId="0" applyFont="1" applyFill="1">
      <alignment vertical="center"/>
    </xf>
    <xf numFmtId="0" fontId="13" fillId="0" borderId="1" xfId="0" applyFont="1" applyFill="1" applyBorder="1" applyAlignment="1">
      <alignment horizontal="center" vertical="center"/>
    </xf>
    <xf numFmtId="0" fontId="0" fillId="0" borderId="0" xfId="0" applyProtection="1">
      <alignment vertical="center"/>
    </xf>
    <xf numFmtId="0" fontId="0" fillId="0" borderId="0" xfId="0" applyAlignment="1" applyProtection="1">
      <alignment vertical="center" wrapText="1"/>
    </xf>
    <xf numFmtId="0" fontId="0" fillId="0" borderId="1" xfId="0" applyBorder="1" applyProtection="1">
      <alignment vertical="center"/>
    </xf>
    <xf numFmtId="0" fontId="0" fillId="0" borderId="1" xfId="0" applyBorder="1" applyAlignment="1" applyProtection="1">
      <alignment horizontal="left" vertical="center"/>
    </xf>
    <xf numFmtId="0" fontId="13" fillId="0" borderId="1" xfId="0" applyFont="1" applyBorder="1" applyProtection="1">
      <alignment vertical="center"/>
    </xf>
    <xf numFmtId="0" fontId="15" fillId="0" borderId="0" xfId="0" applyFont="1" applyAlignment="1" applyProtection="1">
      <alignment vertical="center" wrapText="1"/>
    </xf>
    <xf numFmtId="0" fontId="1" fillId="0" borderId="1" xfId="0" applyFont="1" applyBorder="1" applyProtection="1">
      <alignment vertical="center"/>
    </xf>
    <xf numFmtId="49" fontId="0" fillId="0" borderId="0" xfId="0" applyNumberFormat="1">
      <alignment vertical="center"/>
    </xf>
    <xf numFmtId="0" fontId="13" fillId="0" borderId="0" xfId="0" applyFont="1" applyProtection="1">
      <alignment vertical="center"/>
      <protection locked="0"/>
    </xf>
    <xf numFmtId="0" fontId="4" fillId="0" borderId="0" xfId="0" applyFont="1" applyProtection="1">
      <alignment vertical="center"/>
      <protection locked="0"/>
    </xf>
    <xf numFmtId="0" fontId="14" fillId="0" borderId="0" xfId="0" applyFont="1" applyProtection="1">
      <alignment vertical="center"/>
      <protection locked="0"/>
    </xf>
    <xf numFmtId="49" fontId="6" fillId="2" borderId="1" xfId="2" applyNumberFormat="1" applyFont="1" applyFill="1" applyBorder="1" applyAlignment="1" applyProtection="1">
      <alignment horizontal="left" vertical="center"/>
      <protection locked="0"/>
    </xf>
    <xf numFmtId="49" fontId="13" fillId="2" borderId="1" xfId="0" applyNumberFormat="1" applyFont="1" applyFill="1" applyBorder="1" applyProtection="1">
      <alignment vertical="center"/>
      <protection locked="0"/>
    </xf>
    <xf numFmtId="0" fontId="6" fillId="2" borderId="1" xfId="2" applyFont="1" applyFill="1" applyBorder="1" applyProtection="1">
      <alignment vertical="center"/>
      <protection locked="0"/>
    </xf>
    <xf numFmtId="0" fontId="13" fillId="2" borderId="1" xfId="0" applyFont="1" applyFill="1" applyBorder="1" applyProtection="1">
      <alignment vertical="center"/>
      <protection locked="0"/>
    </xf>
    <xf numFmtId="0" fontId="14" fillId="2" borderId="1" xfId="0" applyFont="1" applyFill="1" applyBorder="1" applyProtection="1">
      <alignment vertical="center"/>
      <protection locked="0"/>
    </xf>
    <xf numFmtId="0" fontId="13" fillId="2" borderId="2" xfId="0" applyFont="1" applyFill="1" applyBorder="1" applyAlignment="1" applyProtection="1">
      <alignment vertical="center"/>
      <protection locked="0"/>
    </xf>
    <xf numFmtId="0" fontId="13" fillId="2" borderId="3" xfId="0" applyFont="1" applyFill="1" applyBorder="1" applyAlignment="1" applyProtection="1">
      <alignment vertical="center"/>
      <protection locked="0"/>
    </xf>
    <xf numFmtId="49" fontId="12" fillId="2" borderId="0" xfId="3" applyNumberFormat="1" applyFont="1" applyFill="1" applyProtection="1">
      <alignment vertical="center"/>
      <protection locked="0"/>
    </xf>
    <xf numFmtId="49" fontId="12" fillId="2" borderId="1" xfId="3" applyNumberFormat="1" applyFont="1" applyFill="1" applyBorder="1" applyProtection="1">
      <alignment vertical="center"/>
      <protection locked="0"/>
    </xf>
    <xf numFmtId="0" fontId="4" fillId="0" borderId="0" xfId="0" applyFont="1" applyAlignment="1">
      <alignment horizontal="left" vertical="center" wrapText="1"/>
    </xf>
    <xf numFmtId="0" fontId="13" fillId="0" borderId="0" xfId="0" applyFont="1" applyAlignment="1">
      <alignment horizontal="left" vertical="center" wrapText="1"/>
    </xf>
    <xf numFmtId="0" fontId="14" fillId="0" borderId="0" xfId="0" applyFont="1" applyAlignment="1">
      <alignment horizontal="center" vertical="center"/>
    </xf>
    <xf numFmtId="0" fontId="13" fillId="0" borderId="0" xfId="0" applyFont="1" applyAlignment="1">
      <alignment horizontal="center" vertical="center"/>
    </xf>
  </cellXfs>
  <cellStyles count="4">
    <cellStyle name="標準" xfId="0" builtinId="0"/>
    <cellStyle name="標準 2" xfId="1"/>
    <cellStyle name="標準 3"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209550</xdr:colOff>
      <xdr:row>0</xdr:row>
      <xdr:rowOff>228600</xdr:rowOff>
    </xdr:from>
    <xdr:to>
      <xdr:col>15</xdr:col>
      <xdr:colOff>171450</xdr:colOff>
      <xdr:row>18</xdr:row>
      <xdr:rowOff>180975</xdr:rowOff>
    </xdr:to>
    <xdr:pic>
      <xdr:nvPicPr>
        <xdr:cNvPr id="2064"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96700" y="228600"/>
          <a:ext cx="7505700"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80"/>
  <sheetViews>
    <sheetView topLeftCell="A7" workbookViewId="0">
      <selection activeCell="C7" sqref="C7"/>
    </sheetView>
  </sheetViews>
  <sheetFormatPr defaultColWidth="15.25" defaultRowHeight="19.5" customHeight="1" x14ac:dyDescent="0.15"/>
  <cols>
    <col min="1" max="1" width="3.75" style="1" customWidth="1"/>
    <col min="2" max="2" width="23.75" style="1" bestFit="1" customWidth="1"/>
    <col min="3" max="3" width="23.25" style="1" customWidth="1"/>
    <col min="4" max="4" width="36.75" style="1" customWidth="1"/>
    <col min="5" max="16384" width="15.25" style="1"/>
  </cols>
  <sheetData>
    <row r="1" spans="1:4" ht="26.25" customHeight="1" x14ac:dyDescent="0.15">
      <c r="A1" s="34" t="s">
        <v>11</v>
      </c>
      <c r="B1" s="35"/>
      <c r="C1" s="35"/>
      <c r="D1" s="35"/>
    </row>
    <row r="3" spans="1:4" ht="38.25" customHeight="1" x14ac:dyDescent="0.15">
      <c r="A3" s="32" t="s">
        <v>243</v>
      </c>
      <c r="B3" s="33"/>
      <c r="C3" s="33"/>
      <c r="D3" s="33"/>
    </row>
    <row r="4" spans="1:4" ht="40.5" customHeight="1" x14ac:dyDescent="0.15">
      <c r="A4" s="32"/>
      <c r="B4" s="33"/>
      <c r="C4" s="33"/>
      <c r="D4" s="33"/>
    </row>
    <row r="6" spans="1:4" ht="24" customHeight="1" x14ac:dyDescent="0.15">
      <c r="B6" s="7" t="s">
        <v>12</v>
      </c>
      <c r="C6" s="28"/>
      <c r="D6" s="20"/>
    </row>
    <row r="7" spans="1:4" ht="24" customHeight="1" x14ac:dyDescent="0.15">
      <c r="B7" s="7" t="s">
        <v>18</v>
      </c>
      <c r="C7" s="29"/>
      <c r="D7" s="21" t="s">
        <v>20</v>
      </c>
    </row>
    <row r="8" spans="1:4" ht="24" customHeight="1" x14ac:dyDescent="0.15">
      <c r="B8" s="8" t="s">
        <v>17</v>
      </c>
      <c r="C8" s="29"/>
      <c r="D8" s="20"/>
    </row>
    <row r="9" spans="1:4" ht="24" customHeight="1" x14ac:dyDescent="0.15">
      <c r="B9" s="7" t="s">
        <v>21</v>
      </c>
      <c r="C9" s="29"/>
      <c r="D9" s="22" t="s">
        <v>19</v>
      </c>
    </row>
    <row r="10" spans="1:4" ht="24" customHeight="1" x14ac:dyDescent="0.15">
      <c r="B10" s="8" t="s">
        <v>22</v>
      </c>
      <c r="C10" s="29"/>
      <c r="D10" s="22" t="s">
        <v>19</v>
      </c>
    </row>
    <row r="11" spans="1:4" ht="19.5" customHeight="1" x14ac:dyDescent="0.15">
      <c r="C11" s="20"/>
      <c r="D11" s="20"/>
    </row>
    <row r="12" spans="1:4" ht="19.5" customHeight="1" x14ac:dyDescent="0.15">
      <c r="A12" s="1" t="s">
        <v>7</v>
      </c>
    </row>
    <row r="13" spans="1:4" ht="18.75" customHeight="1" x14ac:dyDescent="0.15">
      <c r="A13" s="2"/>
      <c r="B13" s="4" t="s">
        <v>6</v>
      </c>
      <c r="C13" s="3" t="s">
        <v>0</v>
      </c>
      <c r="D13" s="3" t="s">
        <v>1</v>
      </c>
    </row>
    <row r="14" spans="1:4" ht="18.75" customHeight="1" x14ac:dyDescent="0.15">
      <c r="A14" s="3">
        <v>1</v>
      </c>
      <c r="B14" s="2" t="s">
        <v>2</v>
      </c>
      <c r="C14" s="23"/>
      <c r="D14" s="6" t="str">
        <f>IF(C14="","",VLOOKUP(予算コード!C14,コード・名称!$A$2:$B$12,2,FALSE))</f>
        <v/>
      </c>
    </row>
    <row r="15" spans="1:4" ht="18.75" customHeight="1" x14ac:dyDescent="0.15">
      <c r="A15" s="3">
        <v>2</v>
      </c>
      <c r="B15" s="2" t="s">
        <v>3</v>
      </c>
      <c r="C15" s="31"/>
      <c r="D15" s="6" t="str">
        <f>IF(C15="","",VLOOKUP(予算コード!C15,コード・名称!$A$11:$B$110,2,FALSE))</f>
        <v/>
      </c>
    </row>
    <row r="16" spans="1:4" ht="18.75" customHeight="1" x14ac:dyDescent="0.15">
      <c r="A16" s="3">
        <v>3</v>
      </c>
      <c r="B16" s="2" t="s">
        <v>4</v>
      </c>
      <c r="C16" s="31"/>
      <c r="D16" s="25"/>
    </row>
    <row r="17" spans="1:4" ht="18.75" customHeight="1" x14ac:dyDescent="0.15">
      <c r="A17" s="3">
        <v>4</v>
      </c>
      <c r="B17" s="2" t="s">
        <v>5</v>
      </c>
      <c r="C17" s="24"/>
      <c r="D17" s="27"/>
    </row>
    <row r="18" spans="1:4" ht="18.75" customHeight="1" x14ac:dyDescent="0.15">
      <c r="C18" s="10"/>
    </row>
    <row r="19" spans="1:4" ht="18.75" customHeight="1" x14ac:dyDescent="0.15">
      <c r="A19" s="5" t="s">
        <v>8</v>
      </c>
      <c r="C19" s="10"/>
    </row>
    <row r="20" spans="1:4" ht="18.75" customHeight="1" x14ac:dyDescent="0.15">
      <c r="A20" s="2"/>
      <c r="B20" s="4" t="s">
        <v>6</v>
      </c>
      <c r="C20" s="11"/>
      <c r="D20" s="3" t="s">
        <v>1</v>
      </c>
    </row>
    <row r="21" spans="1:4" ht="18.75" customHeight="1" x14ac:dyDescent="0.15">
      <c r="A21" s="3">
        <v>1</v>
      </c>
      <c r="B21" s="2" t="s">
        <v>2</v>
      </c>
      <c r="C21" s="23"/>
      <c r="D21" s="6" t="str">
        <f>IF(C21="","",VLOOKUP(予算コード!C21,コード・名称!$A$2:$B$11,2,FALSE))</f>
        <v/>
      </c>
    </row>
    <row r="22" spans="1:4" ht="18.75" customHeight="1" x14ac:dyDescent="0.15">
      <c r="A22" s="3">
        <v>2</v>
      </c>
      <c r="B22" s="2" t="s">
        <v>3</v>
      </c>
      <c r="C22" s="30"/>
      <c r="D22" s="6" t="str">
        <f>IF(C22="","",VLOOKUP(予算コード!C22,コード・名称!$A$11:$B$110,2,FALSE))</f>
        <v/>
      </c>
    </row>
    <row r="23" spans="1:4" ht="18.75" customHeight="1" x14ac:dyDescent="0.15">
      <c r="A23" s="3">
        <v>3</v>
      </c>
      <c r="B23" s="2" t="s">
        <v>4</v>
      </c>
      <c r="C23" s="23"/>
      <c r="D23" s="25"/>
    </row>
    <row r="24" spans="1:4" ht="18.75" customHeight="1" x14ac:dyDescent="0.15">
      <c r="A24" s="3">
        <v>4</v>
      </c>
      <c r="B24" s="2" t="s">
        <v>5</v>
      </c>
      <c r="C24" s="24"/>
      <c r="D24" s="27"/>
    </row>
    <row r="25" spans="1:4" ht="18.75" customHeight="1" x14ac:dyDescent="0.15"/>
    <row r="26" spans="1:4" ht="18.75" customHeight="1" x14ac:dyDescent="0.15">
      <c r="A26" s="1" t="s">
        <v>9</v>
      </c>
    </row>
    <row r="27" spans="1:4" ht="18.75" customHeight="1" x14ac:dyDescent="0.15">
      <c r="A27" s="2"/>
      <c r="B27" s="4" t="s">
        <v>6</v>
      </c>
      <c r="C27" s="3" t="s">
        <v>0</v>
      </c>
      <c r="D27" s="3" t="s">
        <v>1</v>
      </c>
    </row>
    <row r="28" spans="1:4" ht="18.75" customHeight="1" x14ac:dyDescent="0.15">
      <c r="A28" s="3">
        <v>1</v>
      </c>
      <c r="B28" s="2" t="s">
        <v>2</v>
      </c>
      <c r="C28" s="23"/>
      <c r="D28" s="6" t="str">
        <f>IF(C28="","",VLOOKUP(予算コード!C28,コード・名称!$A$2:$B$11,2,FALSE))</f>
        <v/>
      </c>
    </row>
    <row r="29" spans="1:4" ht="18.75" customHeight="1" x14ac:dyDescent="0.15">
      <c r="A29" s="3">
        <v>2</v>
      </c>
      <c r="B29" s="2" t="s">
        <v>3</v>
      </c>
      <c r="C29" s="31"/>
      <c r="D29" s="6" t="str">
        <f>IF(C29="","",VLOOKUP(予算コード!C29,コード・名称!$A$11:$B$110,2,FALSE))</f>
        <v/>
      </c>
    </row>
    <row r="30" spans="1:4" ht="18.75" customHeight="1" x14ac:dyDescent="0.15">
      <c r="A30" s="3">
        <v>3</v>
      </c>
      <c r="B30" s="2" t="s">
        <v>4</v>
      </c>
      <c r="C30" s="31"/>
      <c r="D30" s="25"/>
    </row>
    <row r="31" spans="1:4" ht="18.75" customHeight="1" x14ac:dyDescent="0.15">
      <c r="A31" s="3">
        <v>4</v>
      </c>
      <c r="B31" s="2" t="s">
        <v>5</v>
      </c>
      <c r="C31" s="24"/>
      <c r="D31" s="27"/>
    </row>
    <row r="32" spans="1:4" ht="18.75" customHeight="1" x14ac:dyDescent="0.15"/>
    <row r="33" spans="1:4" ht="18.75" customHeight="1" x14ac:dyDescent="0.15">
      <c r="A33" s="1" t="s">
        <v>10</v>
      </c>
    </row>
    <row r="34" spans="1:4" ht="18.75" customHeight="1" x14ac:dyDescent="0.15">
      <c r="A34" s="2"/>
      <c r="B34" s="4" t="s">
        <v>6</v>
      </c>
      <c r="C34" s="3" t="s">
        <v>0</v>
      </c>
      <c r="D34" s="3" t="s">
        <v>1</v>
      </c>
    </row>
    <row r="35" spans="1:4" ht="18.75" customHeight="1" x14ac:dyDescent="0.15">
      <c r="A35" s="3">
        <v>1</v>
      </c>
      <c r="B35" s="2" t="s">
        <v>2</v>
      </c>
      <c r="C35" s="23"/>
      <c r="D35" s="6" t="str">
        <f>IF(C35="","",VLOOKUP(予算コード!C35,コード・名称!$A$2:$B$11,2,FALSE))</f>
        <v/>
      </c>
    </row>
    <row r="36" spans="1:4" ht="18.75" customHeight="1" x14ac:dyDescent="0.15">
      <c r="A36" s="3">
        <v>2</v>
      </c>
      <c r="B36" s="2" t="s">
        <v>3</v>
      </c>
      <c r="C36" s="31"/>
      <c r="D36" s="6" t="str">
        <f>IF(C36="","",VLOOKUP(予算コード!C36,コード・名称!$A$11:$B$110,2,FALSE))</f>
        <v/>
      </c>
    </row>
    <row r="37" spans="1:4" ht="18.75" customHeight="1" x14ac:dyDescent="0.15">
      <c r="A37" s="3">
        <v>3</v>
      </c>
      <c r="B37" s="2" t="s">
        <v>4</v>
      </c>
      <c r="C37" s="31"/>
      <c r="D37" s="25"/>
    </row>
    <row r="38" spans="1:4" ht="18.75" customHeight="1" x14ac:dyDescent="0.15">
      <c r="A38" s="3">
        <v>4</v>
      </c>
      <c r="B38" s="2" t="s">
        <v>5</v>
      </c>
      <c r="C38" s="24"/>
      <c r="D38" s="27"/>
    </row>
    <row r="39" spans="1:4" ht="18.75" customHeight="1" x14ac:dyDescent="0.15"/>
    <row r="40" spans="1:4" ht="19.5" customHeight="1" x14ac:dyDescent="0.15">
      <c r="A40" s="9" t="s">
        <v>23</v>
      </c>
    </row>
    <row r="41" spans="1:4" ht="19.5" customHeight="1" x14ac:dyDescent="0.15">
      <c r="A41" s="2"/>
      <c r="B41" s="4" t="s">
        <v>6</v>
      </c>
      <c r="C41" s="3" t="s">
        <v>0</v>
      </c>
      <c r="D41" s="3" t="s">
        <v>1</v>
      </c>
    </row>
    <row r="42" spans="1:4" ht="19.5" customHeight="1" x14ac:dyDescent="0.15">
      <c r="A42" s="3">
        <v>1</v>
      </c>
      <c r="B42" s="2" t="s">
        <v>2</v>
      </c>
      <c r="C42" s="23"/>
      <c r="D42" s="6" t="str">
        <f>IF(C42="","",VLOOKUP(予算コード!C42,コード・名称!$A$2:$B$11,2,FALSE))</f>
        <v/>
      </c>
    </row>
    <row r="43" spans="1:4" ht="19.5" customHeight="1" x14ac:dyDescent="0.15">
      <c r="A43" s="3">
        <v>2</v>
      </c>
      <c r="B43" s="2" t="s">
        <v>3</v>
      </c>
      <c r="C43" s="23"/>
      <c r="D43" s="6" t="str">
        <f>IF(C43="","",VLOOKUP(予算コード!C43,コード・名称!$A$11:$B$110,2,FALSE))</f>
        <v/>
      </c>
    </row>
    <row r="44" spans="1:4" ht="19.5" customHeight="1" x14ac:dyDescent="0.15">
      <c r="A44" s="3">
        <v>3</v>
      </c>
      <c r="B44" s="2" t="s">
        <v>4</v>
      </c>
      <c r="C44" s="23"/>
      <c r="D44" s="25"/>
    </row>
    <row r="45" spans="1:4" ht="19.5" customHeight="1" x14ac:dyDescent="0.15">
      <c r="A45" s="3">
        <v>4</v>
      </c>
      <c r="B45" s="2" t="s">
        <v>5</v>
      </c>
      <c r="C45" s="24"/>
      <c r="D45" s="26"/>
    </row>
    <row r="47" spans="1:4" ht="19.5" customHeight="1" x14ac:dyDescent="0.15">
      <c r="A47" s="9" t="s">
        <v>24</v>
      </c>
    </row>
    <row r="48" spans="1:4" ht="19.5" customHeight="1" x14ac:dyDescent="0.15">
      <c r="A48" s="2"/>
      <c r="B48" s="4" t="s">
        <v>6</v>
      </c>
      <c r="C48" s="3" t="s">
        <v>0</v>
      </c>
      <c r="D48" s="3" t="s">
        <v>1</v>
      </c>
    </row>
    <row r="49" spans="1:4" ht="19.5" customHeight="1" x14ac:dyDescent="0.15">
      <c r="A49" s="3">
        <v>1</v>
      </c>
      <c r="B49" s="2" t="s">
        <v>2</v>
      </c>
      <c r="C49" s="23"/>
      <c r="D49" s="6" t="str">
        <f>IF(C49="","",VLOOKUP(予算コード!C49,コード・名称!$A$2:$B$11,2,FALSE))</f>
        <v/>
      </c>
    </row>
    <row r="50" spans="1:4" ht="19.5" customHeight="1" x14ac:dyDescent="0.15">
      <c r="A50" s="3">
        <v>2</v>
      </c>
      <c r="B50" s="2" t="s">
        <v>3</v>
      </c>
      <c r="C50" s="23"/>
      <c r="D50" s="6" t="str">
        <f>IF(C50="","",VLOOKUP(予算コード!C50,コード・名称!$A$11:$B$110,2,FALSE))</f>
        <v/>
      </c>
    </row>
    <row r="51" spans="1:4" ht="19.5" customHeight="1" x14ac:dyDescent="0.15">
      <c r="A51" s="3">
        <v>3</v>
      </c>
      <c r="B51" s="2" t="s">
        <v>4</v>
      </c>
      <c r="C51" s="23"/>
      <c r="D51" s="25"/>
    </row>
    <row r="52" spans="1:4" ht="19.5" customHeight="1" x14ac:dyDescent="0.15">
      <c r="A52" s="3">
        <v>4</v>
      </c>
      <c r="B52" s="2" t="s">
        <v>5</v>
      </c>
      <c r="C52" s="24"/>
      <c r="D52" s="26"/>
    </row>
    <row r="54" spans="1:4" ht="19.5" customHeight="1" x14ac:dyDescent="0.15">
      <c r="A54" s="9" t="s">
        <v>25</v>
      </c>
    </row>
    <row r="55" spans="1:4" ht="19.5" customHeight="1" x14ac:dyDescent="0.15">
      <c r="A55" s="2"/>
      <c r="B55" s="4" t="s">
        <v>6</v>
      </c>
      <c r="C55" s="3" t="s">
        <v>0</v>
      </c>
      <c r="D55" s="3" t="s">
        <v>1</v>
      </c>
    </row>
    <row r="56" spans="1:4" ht="19.5" customHeight="1" x14ac:dyDescent="0.15">
      <c r="A56" s="3">
        <v>1</v>
      </c>
      <c r="B56" s="2" t="s">
        <v>2</v>
      </c>
      <c r="C56" s="23"/>
      <c r="D56" s="6" t="str">
        <f>IF(C56="","",VLOOKUP(予算コード!C56,コード・名称!$A$2:$B$11,2,FALSE))</f>
        <v/>
      </c>
    </row>
    <row r="57" spans="1:4" ht="19.5" customHeight="1" x14ac:dyDescent="0.15">
      <c r="A57" s="3">
        <v>2</v>
      </c>
      <c r="B57" s="2" t="s">
        <v>3</v>
      </c>
      <c r="C57" s="23"/>
      <c r="D57" s="6" t="str">
        <f>IF(C57="","",VLOOKUP(予算コード!C57,コード・名称!$A$11:$B$110,2,FALSE))</f>
        <v/>
      </c>
    </row>
    <row r="58" spans="1:4" ht="19.5" customHeight="1" x14ac:dyDescent="0.15">
      <c r="A58" s="3">
        <v>3</v>
      </c>
      <c r="B58" s="2" t="s">
        <v>4</v>
      </c>
      <c r="C58" s="23"/>
      <c r="D58" s="25"/>
    </row>
    <row r="59" spans="1:4" ht="19.5" customHeight="1" x14ac:dyDescent="0.15">
      <c r="A59" s="3">
        <v>4</v>
      </c>
      <c r="B59" s="2" t="s">
        <v>5</v>
      </c>
      <c r="C59" s="24"/>
      <c r="D59" s="26"/>
    </row>
    <row r="61" spans="1:4" ht="19.5" customHeight="1" x14ac:dyDescent="0.15">
      <c r="A61" s="9" t="s">
        <v>26</v>
      </c>
    </row>
    <row r="62" spans="1:4" ht="19.5" customHeight="1" x14ac:dyDescent="0.15">
      <c r="A62" s="2"/>
      <c r="B62" s="4" t="s">
        <v>6</v>
      </c>
      <c r="C62" s="3" t="s">
        <v>0</v>
      </c>
      <c r="D62" s="3" t="s">
        <v>1</v>
      </c>
    </row>
    <row r="63" spans="1:4" ht="19.5" customHeight="1" x14ac:dyDescent="0.15">
      <c r="A63" s="3">
        <v>1</v>
      </c>
      <c r="B63" s="2" t="s">
        <v>2</v>
      </c>
      <c r="C63" s="23"/>
      <c r="D63" s="6" t="str">
        <f>IF(C63="","",VLOOKUP(予算コード!C63,コード・名称!$A$2:$B$11,2,FALSE))</f>
        <v/>
      </c>
    </row>
    <row r="64" spans="1:4" ht="19.5" customHeight="1" x14ac:dyDescent="0.15">
      <c r="A64" s="3">
        <v>2</v>
      </c>
      <c r="B64" s="2" t="s">
        <v>3</v>
      </c>
      <c r="C64" s="23"/>
      <c r="D64" s="6" t="str">
        <f>IF(C64="","",VLOOKUP(予算コード!C64,コード・名称!$A$11:$B$110,2,FALSE))</f>
        <v/>
      </c>
    </row>
    <row r="65" spans="1:4" ht="19.5" customHeight="1" x14ac:dyDescent="0.15">
      <c r="A65" s="3">
        <v>3</v>
      </c>
      <c r="B65" s="2" t="s">
        <v>4</v>
      </c>
      <c r="C65" s="23"/>
      <c r="D65" s="25"/>
    </row>
    <row r="66" spans="1:4" ht="19.5" customHeight="1" x14ac:dyDescent="0.15">
      <c r="A66" s="3">
        <v>4</v>
      </c>
      <c r="B66" s="2" t="s">
        <v>5</v>
      </c>
      <c r="C66" s="24"/>
      <c r="D66" s="26"/>
    </row>
    <row r="68" spans="1:4" ht="19.5" customHeight="1" x14ac:dyDescent="0.15">
      <c r="A68" s="9" t="s">
        <v>27</v>
      </c>
    </row>
    <row r="69" spans="1:4" ht="19.5" customHeight="1" x14ac:dyDescent="0.15">
      <c r="A69" s="2"/>
      <c r="B69" s="4" t="s">
        <v>6</v>
      </c>
      <c r="C69" s="3" t="s">
        <v>0</v>
      </c>
      <c r="D69" s="3" t="s">
        <v>1</v>
      </c>
    </row>
    <row r="70" spans="1:4" ht="19.5" customHeight="1" x14ac:dyDescent="0.15">
      <c r="A70" s="3">
        <v>1</v>
      </c>
      <c r="B70" s="2" t="s">
        <v>2</v>
      </c>
      <c r="C70" s="23"/>
      <c r="D70" s="6" t="str">
        <f>IF(C70="","",VLOOKUP(予算コード!C70,コード・名称!$A$2:$B$11,2,FALSE))</f>
        <v/>
      </c>
    </row>
    <row r="71" spans="1:4" ht="19.5" customHeight="1" x14ac:dyDescent="0.15">
      <c r="A71" s="3">
        <v>2</v>
      </c>
      <c r="B71" s="2" t="s">
        <v>3</v>
      </c>
      <c r="C71" s="23"/>
      <c r="D71" s="6" t="str">
        <f>IF(C71="","",VLOOKUP(予算コード!C71,コード・名称!$A$11:$B$110,2,FALSE))</f>
        <v/>
      </c>
    </row>
    <row r="72" spans="1:4" ht="19.5" customHeight="1" x14ac:dyDescent="0.15">
      <c r="A72" s="3">
        <v>3</v>
      </c>
      <c r="B72" s="2" t="s">
        <v>4</v>
      </c>
      <c r="C72" s="23"/>
      <c r="D72" s="25"/>
    </row>
    <row r="73" spans="1:4" ht="19.5" customHeight="1" x14ac:dyDescent="0.15">
      <c r="A73" s="3">
        <v>4</v>
      </c>
      <c r="B73" s="2" t="s">
        <v>5</v>
      </c>
      <c r="C73" s="24"/>
      <c r="D73" s="26"/>
    </row>
    <row r="75" spans="1:4" ht="19.5" customHeight="1" x14ac:dyDescent="0.15">
      <c r="A75" s="9" t="s">
        <v>28</v>
      </c>
    </row>
    <row r="76" spans="1:4" ht="19.5" customHeight="1" x14ac:dyDescent="0.15">
      <c r="A76" s="2"/>
      <c r="B76" s="4" t="s">
        <v>6</v>
      </c>
      <c r="C76" s="3" t="s">
        <v>0</v>
      </c>
      <c r="D76" s="3" t="s">
        <v>1</v>
      </c>
    </row>
    <row r="77" spans="1:4" ht="19.5" customHeight="1" x14ac:dyDescent="0.15">
      <c r="A77" s="3">
        <v>1</v>
      </c>
      <c r="B77" s="2" t="s">
        <v>2</v>
      </c>
      <c r="C77" s="23"/>
      <c r="D77" s="6" t="str">
        <f>IF(C77="","",VLOOKUP(予算コード!C77,コード・名称!$A$2:$B$11,2,FALSE))</f>
        <v/>
      </c>
    </row>
    <row r="78" spans="1:4" ht="19.5" customHeight="1" x14ac:dyDescent="0.15">
      <c r="A78" s="3">
        <v>2</v>
      </c>
      <c r="B78" s="2" t="s">
        <v>3</v>
      </c>
      <c r="C78" s="23"/>
      <c r="D78" s="6" t="str">
        <f>IF(C78="","",VLOOKUP(予算コード!C78,コード・名称!$A$11:$B$110,2,FALSE))</f>
        <v/>
      </c>
    </row>
    <row r="79" spans="1:4" ht="19.5" customHeight="1" x14ac:dyDescent="0.15">
      <c r="A79" s="3">
        <v>3</v>
      </c>
      <c r="B79" s="2" t="s">
        <v>4</v>
      </c>
      <c r="C79" s="23"/>
      <c r="D79" s="25"/>
    </row>
    <row r="80" spans="1:4" ht="19.5" customHeight="1" x14ac:dyDescent="0.15">
      <c r="A80" s="3">
        <v>4</v>
      </c>
      <c r="B80" s="2" t="s">
        <v>5</v>
      </c>
      <c r="C80" s="24"/>
      <c r="D80" s="26"/>
    </row>
  </sheetData>
  <mergeCells count="3">
    <mergeCell ref="A3:D3"/>
    <mergeCell ref="A4:D4"/>
    <mergeCell ref="A1:D1"/>
  </mergeCells>
  <phoneticPr fontId="2"/>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abSelected="1" zoomScale="90" zoomScaleNormal="90" workbookViewId="0">
      <selection activeCell="B3" sqref="B3"/>
    </sheetView>
  </sheetViews>
  <sheetFormatPr defaultRowHeight="13.5" x14ac:dyDescent="0.15"/>
  <cols>
    <col min="1" max="1" width="23.75" style="12" bestFit="1" customWidth="1"/>
    <col min="2" max="2" width="31" style="12" customWidth="1"/>
    <col min="3" max="3" width="36.75" style="12" customWidth="1"/>
    <col min="4" max="4" width="59.25" style="13" customWidth="1"/>
    <col min="5" max="16384" width="9" style="12"/>
  </cols>
  <sheetData>
    <row r="1" spans="1:4" ht="18.75" customHeight="1" x14ac:dyDescent="0.15">
      <c r="A1" s="12" t="s">
        <v>14</v>
      </c>
    </row>
    <row r="2" spans="1:4" ht="18.75" customHeight="1" x14ac:dyDescent="0.15">
      <c r="A2" s="14" t="s">
        <v>35</v>
      </c>
      <c r="B2" s="14" t="str">
        <f>IF(B8="",CONCATENATE(B5,"_",B6,"_",B7),CONCATENATE(B5,"_",B6,"_",B7,"_",B8))</f>
        <v>0_0_0</v>
      </c>
      <c r="C2" s="14"/>
    </row>
    <row r="3" spans="1:4" ht="44.25" customHeight="1" x14ac:dyDescent="0.15">
      <c r="A3" s="14" t="s">
        <v>36</v>
      </c>
      <c r="B3" s="14" t="str">
        <f>IF(B8="",CONCATENATE(C5,"_",C6,"_",C7),CONCATENATE(C5,"_",C6,"_",C7,"_",C8,"_",B8))</f>
        <v>__0</v>
      </c>
      <c r="C3" s="14"/>
      <c r="D3" s="13" t="s">
        <v>39</v>
      </c>
    </row>
    <row r="4" spans="1:4" ht="18.75" customHeight="1" x14ac:dyDescent="0.15">
      <c r="A4" s="14" t="s">
        <v>37</v>
      </c>
      <c r="B4" s="14" t="str">
        <f>IF(B8="",CONCATENATE(C6,"_",C7),CONCATENATE(C6,"_",B8))</f>
        <v>_0</v>
      </c>
      <c r="C4" s="14"/>
    </row>
    <row r="5" spans="1:4" ht="18.75" customHeight="1" x14ac:dyDescent="0.15">
      <c r="A5" s="14" t="s">
        <v>13</v>
      </c>
      <c r="B5" s="15">
        <f>予算コード!C14</f>
        <v>0</v>
      </c>
      <c r="C5" s="14" t="str">
        <f>予算コード!D14</f>
        <v/>
      </c>
    </row>
    <row r="6" spans="1:4" ht="18.75" customHeight="1" x14ac:dyDescent="0.15">
      <c r="A6" s="16" t="s">
        <v>3</v>
      </c>
      <c r="B6" s="15">
        <f>予算コード!C15</f>
        <v>0</v>
      </c>
      <c r="C6" s="14" t="str">
        <f>予算コード!D15</f>
        <v/>
      </c>
    </row>
    <row r="7" spans="1:4" ht="18.75" customHeight="1" x14ac:dyDescent="0.15">
      <c r="A7" s="18" t="s">
        <v>38</v>
      </c>
      <c r="B7" s="15">
        <f>予算コード!C16</f>
        <v>0</v>
      </c>
      <c r="C7" s="14">
        <f>予算コード!D16</f>
        <v>0</v>
      </c>
    </row>
    <row r="8" spans="1:4" ht="18.75" customHeight="1" x14ac:dyDescent="0.15">
      <c r="A8" s="16" t="s">
        <v>5</v>
      </c>
      <c r="B8" s="15" t="str">
        <f>IF(予算コード!C17="","",予算コード!C17)</f>
        <v/>
      </c>
      <c r="C8" s="14">
        <f>予算コード!D17</f>
        <v>0</v>
      </c>
    </row>
    <row r="9" spans="1:4" ht="18.75" customHeight="1" x14ac:dyDescent="0.15"/>
    <row r="10" spans="1:4" ht="18.75" customHeight="1" x14ac:dyDescent="0.15">
      <c r="A10" s="12" t="s">
        <v>8</v>
      </c>
    </row>
    <row r="11" spans="1:4" ht="18.75" customHeight="1" x14ac:dyDescent="0.15">
      <c r="A11" s="14" t="s">
        <v>35</v>
      </c>
      <c r="B11" s="14" t="str">
        <f>IF(B17="",CONCATENATE(B14,"_",B15,"_",B16),CONCATENATE(B14,"_",B15,"_",B16,"_",B17))</f>
        <v>0_0_0</v>
      </c>
      <c r="C11" s="14"/>
    </row>
    <row r="12" spans="1:4" ht="45.75" customHeight="1" x14ac:dyDescent="0.15">
      <c r="A12" s="14" t="s">
        <v>36</v>
      </c>
      <c r="B12" s="14" t="str">
        <f>IF(B17="",CONCATENATE(C14,"_",C15,"_",C16),CONCATENATE(C14,"_",C15,"_",C16,"_",C17,"_",B17))</f>
        <v>__0</v>
      </c>
      <c r="C12" s="14"/>
      <c r="D12" s="13" t="s">
        <v>29</v>
      </c>
    </row>
    <row r="13" spans="1:4" ht="18.75" customHeight="1" x14ac:dyDescent="0.15">
      <c r="A13" s="14" t="s">
        <v>37</v>
      </c>
      <c r="B13" s="14" t="str">
        <f>IF(B17="",CONCATENATE(C15,"_",C16),CONCATENATE(C15,"_",B17))</f>
        <v>_0</v>
      </c>
      <c r="C13" s="14"/>
    </row>
    <row r="14" spans="1:4" ht="18.75" customHeight="1" x14ac:dyDescent="0.15">
      <c r="A14" s="14" t="s">
        <v>13</v>
      </c>
      <c r="B14" s="15">
        <f>予算コード!C21</f>
        <v>0</v>
      </c>
      <c r="C14" s="14" t="str">
        <f>予算コード!D21</f>
        <v/>
      </c>
    </row>
    <row r="15" spans="1:4" ht="18.75" customHeight="1" x14ac:dyDescent="0.15">
      <c r="A15" s="16" t="s">
        <v>3</v>
      </c>
      <c r="B15" s="15">
        <f>予算コード!C22</f>
        <v>0</v>
      </c>
      <c r="C15" s="14" t="str">
        <f>予算コード!D22</f>
        <v/>
      </c>
    </row>
    <row r="16" spans="1:4" ht="18.75" customHeight="1" x14ac:dyDescent="0.15">
      <c r="A16" s="18" t="s">
        <v>38</v>
      </c>
      <c r="B16" s="15">
        <f>予算コード!C23</f>
        <v>0</v>
      </c>
      <c r="C16" s="14">
        <f>予算コード!D23</f>
        <v>0</v>
      </c>
    </row>
    <row r="17" spans="1:4" ht="18.75" customHeight="1" x14ac:dyDescent="0.15">
      <c r="A17" s="16" t="s">
        <v>5</v>
      </c>
      <c r="B17" s="15" t="str">
        <f>IF(予算コード!C24="","",予算コード!C24)</f>
        <v/>
      </c>
      <c r="C17" s="14">
        <f>予算コード!D24</f>
        <v>0</v>
      </c>
      <c r="D17" s="17"/>
    </row>
    <row r="18" spans="1:4" ht="18.75" customHeight="1" x14ac:dyDescent="0.15"/>
    <row r="19" spans="1:4" ht="18.75" customHeight="1" x14ac:dyDescent="0.15">
      <c r="A19" s="12" t="s">
        <v>15</v>
      </c>
    </row>
    <row r="20" spans="1:4" ht="18.75" customHeight="1" x14ac:dyDescent="0.15">
      <c r="A20" s="14" t="s">
        <v>35</v>
      </c>
      <c r="B20" s="14" t="str">
        <f>IF(B26="",CONCATENATE(B23,"_",B24,"_",B25),CONCATENATE(B23,"_",B24,"_",B25,"_",B26))</f>
        <v>0_0_0</v>
      </c>
      <c r="C20" s="14"/>
    </row>
    <row r="21" spans="1:4" ht="48" customHeight="1" x14ac:dyDescent="0.15">
      <c r="A21" s="14" t="s">
        <v>36</v>
      </c>
      <c r="B21" s="14" t="str">
        <f>IF(B26="",CONCATENATE(C23,"_",C24,"_",C25),CONCATENATE(C23,"_",C24,"_",C25,"_",C26,"_",B26))</f>
        <v>__0</v>
      </c>
      <c r="C21" s="14"/>
      <c r="D21" s="13" t="s">
        <v>29</v>
      </c>
    </row>
    <row r="22" spans="1:4" ht="18.75" customHeight="1" x14ac:dyDescent="0.15">
      <c r="A22" s="14" t="s">
        <v>37</v>
      </c>
      <c r="B22" s="14" t="str">
        <f>IF(B26="",CONCATENATE(C24,"_",C25),CONCATENATE(C24,"_",B26))</f>
        <v>_0</v>
      </c>
      <c r="C22" s="14"/>
    </row>
    <row r="23" spans="1:4" ht="18.75" customHeight="1" x14ac:dyDescent="0.15">
      <c r="A23" s="14" t="s">
        <v>13</v>
      </c>
      <c r="B23" s="15">
        <f>予算コード!C28</f>
        <v>0</v>
      </c>
      <c r="C23" s="14" t="str">
        <f>予算コード!D28</f>
        <v/>
      </c>
    </row>
    <row r="24" spans="1:4" ht="18.75" customHeight="1" x14ac:dyDescent="0.15">
      <c r="A24" s="16" t="s">
        <v>3</v>
      </c>
      <c r="B24" s="15">
        <f>予算コード!C29</f>
        <v>0</v>
      </c>
      <c r="C24" s="14" t="str">
        <f>予算コード!D29</f>
        <v/>
      </c>
    </row>
    <row r="25" spans="1:4" ht="18.75" customHeight="1" x14ac:dyDescent="0.15">
      <c r="A25" s="18" t="s">
        <v>38</v>
      </c>
      <c r="B25" s="15">
        <f>予算コード!C30</f>
        <v>0</v>
      </c>
      <c r="C25" s="14">
        <f>予算コード!D30</f>
        <v>0</v>
      </c>
    </row>
    <row r="26" spans="1:4" ht="18.75" customHeight="1" x14ac:dyDescent="0.15">
      <c r="A26" s="16" t="s">
        <v>5</v>
      </c>
      <c r="B26" s="15" t="str">
        <f>IF(予算コード!C31="","",予算コード!C31)</f>
        <v/>
      </c>
      <c r="C26" s="14">
        <f>予算コード!D31</f>
        <v>0</v>
      </c>
      <c r="D26" s="17"/>
    </row>
    <row r="27" spans="1:4" ht="18.75" customHeight="1" x14ac:dyDescent="0.15"/>
    <row r="28" spans="1:4" ht="18.75" customHeight="1" x14ac:dyDescent="0.15">
      <c r="A28" s="12" t="s">
        <v>16</v>
      </c>
    </row>
    <row r="29" spans="1:4" ht="18.75" customHeight="1" x14ac:dyDescent="0.15">
      <c r="A29" s="14" t="s">
        <v>35</v>
      </c>
      <c r="B29" s="14" t="str">
        <f>IF(B35="",CONCATENATE(B32,"_",B33,"_",B34),CONCATENATE(B32,"_",B33,"_",B34,"_",B35))</f>
        <v>0_0_0</v>
      </c>
      <c r="C29" s="14"/>
    </row>
    <row r="30" spans="1:4" ht="51.75" customHeight="1" x14ac:dyDescent="0.15">
      <c r="A30" s="14" t="s">
        <v>36</v>
      </c>
      <c r="B30" s="14" t="str">
        <f>IF(B35="",CONCATENATE(C32,"_",C33,"_",C34),CONCATENATE(C32,"_",C33,"_",C34,"_",C35,"_",B35))</f>
        <v>__0</v>
      </c>
      <c r="C30" s="14"/>
      <c r="D30" s="13" t="s">
        <v>29</v>
      </c>
    </row>
    <row r="31" spans="1:4" ht="18.75" customHeight="1" x14ac:dyDescent="0.15">
      <c r="A31" s="14" t="s">
        <v>37</v>
      </c>
      <c r="B31" s="14" t="str">
        <f>IF(B35="",CONCATENATE(C33,"_",C34),CONCATENATE(C33,"_",B35))</f>
        <v>_0</v>
      </c>
      <c r="C31" s="14"/>
    </row>
    <row r="32" spans="1:4" ht="18.75" customHeight="1" x14ac:dyDescent="0.15">
      <c r="A32" s="14" t="s">
        <v>13</v>
      </c>
      <c r="B32" s="15">
        <f>予算コード!C35</f>
        <v>0</v>
      </c>
      <c r="C32" s="14" t="str">
        <f>予算コード!D35</f>
        <v/>
      </c>
    </row>
    <row r="33" spans="1:4" ht="18.75" customHeight="1" x14ac:dyDescent="0.15">
      <c r="A33" s="16" t="s">
        <v>3</v>
      </c>
      <c r="B33" s="15">
        <f>予算コード!C36</f>
        <v>0</v>
      </c>
      <c r="C33" s="14" t="str">
        <f>予算コード!D36</f>
        <v/>
      </c>
    </row>
    <row r="34" spans="1:4" ht="18.75" customHeight="1" x14ac:dyDescent="0.15">
      <c r="A34" s="18" t="s">
        <v>38</v>
      </c>
      <c r="B34" s="15">
        <f>予算コード!C37</f>
        <v>0</v>
      </c>
      <c r="C34" s="14">
        <f>予算コード!D37</f>
        <v>0</v>
      </c>
    </row>
    <row r="35" spans="1:4" ht="18.75" customHeight="1" x14ac:dyDescent="0.15">
      <c r="A35" s="16" t="s">
        <v>5</v>
      </c>
      <c r="B35" s="15" t="str">
        <f>IF(予算コード!C38="","",予算コード!C38)</f>
        <v/>
      </c>
      <c r="C35" s="14">
        <f>予算コード!D38</f>
        <v>0</v>
      </c>
      <c r="D35" s="17"/>
    </row>
  </sheetData>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0"/>
  <sheetViews>
    <sheetView workbookViewId="0">
      <selection activeCell="B49" sqref="B49"/>
    </sheetView>
  </sheetViews>
  <sheetFormatPr defaultRowHeight="13.5" x14ac:dyDescent="0.15"/>
  <cols>
    <col min="2" max="2" width="23.625" bestFit="1" customWidth="1"/>
  </cols>
  <sheetData>
    <row r="1" spans="1:2" x14ac:dyDescent="0.15">
      <c r="A1" t="s">
        <v>239</v>
      </c>
      <c r="B1" t="s">
        <v>240</v>
      </c>
    </row>
    <row r="2" spans="1:2" x14ac:dyDescent="0.15">
      <c r="A2" s="19" t="s">
        <v>42</v>
      </c>
      <c r="B2" s="19" t="s">
        <v>43</v>
      </c>
    </row>
    <row r="3" spans="1:2" x14ac:dyDescent="0.15">
      <c r="A3" s="19" t="s">
        <v>44</v>
      </c>
      <c r="B3" s="19" t="s">
        <v>45</v>
      </c>
    </row>
    <row r="4" spans="1:2" x14ac:dyDescent="0.15">
      <c r="A4" s="19" t="s">
        <v>46</v>
      </c>
      <c r="B4" s="19" t="s">
        <v>47</v>
      </c>
    </row>
    <row r="5" spans="1:2" x14ac:dyDescent="0.15">
      <c r="A5" s="19" t="s">
        <v>48</v>
      </c>
      <c r="B5" s="19" t="s">
        <v>49</v>
      </c>
    </row>
    <row r="6" spans="1:2" x14ac:dyDescent="0.15">
      <c r="A6" s="19" t="s">
        <v>50</v>
      </c>
      <c r="B6" s="19" t="s">
        <v>51</v>
      </c>
    </row>
    <row r="7" spans="1:2" x14ac:dyDescent="0.15">
      <c r="A7" s="19" t="s">
        <v>52</v>
      </c>
      <c r="B7" s="19" t="s">
        <v>53</v>
      </c>
    </row>
    <row r="8" spans="1:2" x14ac:dyDescent="0.15">
      <c r="A8" s="19" t="s">
        <v>54</v>
      </c>
      <c r="B8" s="19" t="s">
        <v>55</v>
      </c>
    </row>
    <row r="9" spans="1:2" x14ac:dyDescent="0.15">
      <c r="A9" s="19" t="s">
        <v>56</v>
      </c>
      <c r="B9" s="19" t="s">
        <v>57</v>
      </c>
    </row>
    <row r="10" spans="1:2" x14ac:dyDescent="0.15">
      <c r="A10" s="19" t="s">
        <v>40</v>
      </c>
      <c r="B10" s="19" t="s">
        <v>58</v>
      </c>
    </row>
    <row r="11" spans="1:2" x14ac:dyDescent="0.15">
      <c r="A11" s="19" t="s">
        <v>41</v>
      </c>
      <c r="B11" s="19" t="s">
        <v>33</v>
      </c>
    </row>
    <row r="12" spans="1:2" x14ac:dyDescent="0.15">
      <c r="A12" t="s">
        <v>241</v>
      </c>
      <c r="B12" t="s">
        <v>242</v>
      </c>
    </row>
    <row r="16" spans="1:2" x14ac:dyDescent="0.15">
      <c r="A16" s="19" t="s">
        <v>59</v>
      </c>
      <c r="B16" s="19" t="s">
        <v>60</v>
      </c>
    </row>
    <row r="17" spans="1:2" x14ac:dyDescent="0.15">
      <c r="A17" s="19" t="s">
        <v>61</v>
      </c>
      <c r="B17" s="19" t="s">
        <v>62</v>
      </c>
    </row>
    <row r="18" spans="1:2" x14ac:dyDescent="0.15">
      <c r="A18" s="19" t="s">
        <v>63</v>
      </c>
      <c r="B18" s="19" t="s">
        <v>64</v>
      </c>
    </row>
    <row r="19" spans="1:2" x14ac:dyDescent="0.15">
      <c r="A19" s="19" t="s">
        <v>30</v>
      </c>
      <c r="B19" s="19" t="s">
        <v>31</v>
      </c>
    </row>
    <row r="20" spans="1:2" x14ac:dyDescent="0.15">
      <c r="A20" s="19" t="s">
        <v>65</v>
      </c>
      <c r="B20" s="19" t="s">
        <v>66</v>
      </c>
    </row>
    <row r="21" spans="1:2" x14ac:dyDescent="0.15">
      <c r="A21" s="19" t="s">
        <v>67</v>
      </c>
      <c r="B21" s="19" t="s">
        <v>68</v>
      </c>
    </row>
    <row r="22" spans="1:2" x14ac:dyDescent="0.15">
      <c r="A22" s="19" t="s">
        <v>69</v>
      </c>
      <c r="B22" s="19" t="s">
        <v>70</v>
      </c>
    </row>
    <row r="23" spans="1:2" x14ac:dyDescent="0.15">
      <c r="A23" s="19" t="s">
        <v>71</v>
      </c>
      <c r="B23" s="19" t="s">
        <v>72</v>
      </c>
    </row>
    <row r="24" spans="1:2" x14ac:dyDescent="0.15">
      <c r="A24" s="19" t="s">
        <v>73</v>
      </c>
      <c r="B24" s="19" t="s">
        <v>74</v>
      </c>
    </row>
    <row r="25" spans="1:2" x14ac:dyDescent="0.15">
      <c r="A25" s="19" t="s">
        <v>75</v>
      </c>
      <c r="B25" s="19" t="s">
        <v>76</v>
      </c>
    </row>
    <row r="26" spans="1:2" x14ac:dyDescent="0.15">
      <c r="A26" s="19" t="s">
        <v>77</v>
      </c>
      <c r="B26" s="19" t="s">
        <v>78</v>
      </c>
    </row>
    <row r="27" spans="1:2" x14ac:dyDescent="0.15">
      <c r="A27" s="19" t="s">
        <v>79</v>
      </c>
      <c r="B27" s="19" t="s">
        <v>80</v>
      </c>
    </row>
    <row r="28" spans="1:2" x14ac:dyDescent="0.15">
      <c r="A28" s="19" t="s">
        <v>81</v>
      </c>
      <c r="B28" s="19" t="s">
        <v>82</v>
      </c>
    </row>
    <row r="29" spans="1:2" x14ac:dyDescent="0.15">
      <c r="A29" s="19" t="s">
        <v>83</v>
      </c>
      <c r="B29" s="19" t="s">
        <v>84</v>
      </c>
    </row>
    <row r="30" spans="1:2" x14ac:dyDescent="0.15">
      <c r="A30" s="19" t="s">
        <v>85</v>
      </c>
      <c r="B30" s="19" t="s">
        <v>86</v>
      </c>
    </row>
    <row r="31" spans="1:2" x14ac:dyDescent="0.15">
      <c r="A31" s="19" t="s">
        <v>87</v>
      </c>
      <c r="B31" s="19" t="s">
        <v>88</v>
      </c>
    </row>
    <row r="32" spans="1:2" x14ac:dyDescent="0.15">
      <c r="A32" s="19" t="s">
        <v>89</v>
      </c>
      <c r="B32" s="19" t="s">
        <v>90</v>
      </c>
    </row>
    <row r="33" spans="1:2" x14ac:dyDescent="0.15">
      <c r="A33" s="19" t="s">
        <v>91</v>
      </c>
      <c r="B33" s="19" t="s">
        <v>92</v>
      </c>
    </row>
    <row r="34" spans="1:2" x14ac:dyDescent="0.15">
      <c r="A34" s="19" t="s">
        <v>93</v>
      </c>
      <c r="B34" s="19" t="s">
        <v>94</v>
      </c>
    </row>
    <row r="35" spans="1:2" x14ac:dyDescent="0.15">
      <c r="A35" s="19" t="s">
        <v>95</v>
      </c>
      <c r="B35" s="19" t="s">
        <v>96</v>
      </c>
    </row>
    <row r="36" spans="1:2" x14ac:dyDescent="0.15">
      <c r="A36" s="19" t="s">
        <v>97</v>
      </c>
      <c r="B36" s="19" t="s">
        <v>96</v>
      </c>
    </row>
    <row r="37" spans="1:2" x14ac:dyDescent="0.15">
      <c r="A37" s="19" t="s">
        <v>98</v>
      </c>
      <c r="B37" s="19" t="s">
        <v>99</v>
      </c>
    </row>
    <row r="38" spans="1:2" x14ac:dyDescent="0.15">
      <c r="A38" s="19" t="s">
        <v>100</v>
      </c>
      <c r="B38" s="19" t="s">
        <v>101</v>
      </c>
    </row>
    <row r="39" spans="1:2" x14ac:dyDescent="0.15">
      <c r="A39" s="19" t="s">
        <v>102</v>
      </c>
      <c r="B39" s="19" t="s">
        <v>103</v>
      </c>
    </row>
    <row r="40" spans="1:2" x14ac:dyDescent="0.15">
      <c r="A40" s="19" t="s">
        <v>104</v>
      </c>
      <c r="B40" s="19" t="s">
        <v>105</v>
      </c>
    </row>
    <row r="41" spans="1:2" x14ac:dyDescent="0.15">
      <c r="A41" s="19" t="s">
        <v>106</v>
      </c>
      <c r="B41" s="19" t="s">
        <v>107</v>
      </c>
    </row>
    <row r="42" spans="1:2" x14ac:dyDescent="0.15">
      <c r="A42" s="19" t="s">
        <v>108</v>
      </c>
      <c r="B42" s="19" t="s">
        <v>107</v>
      </c>
    </row>
    <row r="43" spans="1:2" x14ac:dyDescent="0.15">
      <c r="A43" s="19" t="s">
        <v>109</v>
      </c>
      <c r="B43" s="19" t="s">
        <v>244</v>
      </c>
    </row>
    <row r="44" spans="1:2" x14ac:dyDescent="0.15">
      <c r="A44" s="19" t="s">
        <v>110</v>
      </c>
      <c r="B44" s="19" t="s">
        <v>245</v>
      </c>
    </row>
    <row r="45" spans="1:2" x14ac:dyDescent="0.15">
      <c r="A45" s="19" t="s">
        <v>111</v>
      </c>
      <c r="B45" s="19" t="s">
        <v>246</v>
      </c>
    </row>
    <row r="46" spans="1:2" x14ac:dyDescent="0.15">
      <c r="A46" s="19" t="s">
        <v>112</v>
      </c>
      <c r="B46" s="19" t="s">
        <v>113</v>
      </c>
    </row>
    <row r="47" spans="1:2" x14ac:dyDescent="0.15">
      <c r="A47" s="19" t="s">
        <v>114</v>
      </c>
      <c r="B47" s="19" t="s">
        <v>115</v>
      </c>
    </row>
    <row r="48" spans="1:2" x14ac:dyDescent="0.15">
      <c r="A48" s="19" t="s">
        <v>116</v>
      </c>
      <c r="B48" s="19" t="s">
        <v>117</v>
      </c>
    </row>
    <row r="49" spans="1:2" x14ac:dyDescent="0.15">
      <c r="A49" s="19" t="s">
        <v>118</v>
      </c>
      <c r="B49" s="19" t="s">
        <v>119</v>
      </c>
    </row>
    <row r="50" spans="1:2" x14ac:dyDescent="0.15">
      <c r="A50" s="19" t="s">
        <v>120</v>
      </c>
      <c r="B50" s="19" t="s">
        <v>121</v>
      </c>
    </row>
    <row r="51" spans="1:2" x14ac:dyDescent="0.15">
      <c r="A51" s="19" t="s">
        <v>122</v>
      </c>
      <c r="B51" s="19" t="s">
        <v>123</v>
      </c>
    </row>
    <row r="52" spans="1:2" x14ac:dyDescent="0.15">
      <c r="A52" s="19" t="s">
        <v>124</v>
      </c>
      <c r="B52" s="19" t="s">
        <v>125</v>
      </c>
    </row>
    <row r="53" spans="1:2" x14ac:dyDescent="0.15">
      <c r="A53" s="19" t="s">
        <v>126</v>
      </c>
      <c r="B53" s="19" t="s">
        <v>127</v>
      </c>
    </row>
    <row r="54" spans="1:2" x14ac:dyDescent="0.15">
      <c r="A54" s="19" t="s">
        <v>128</v>
      </c>
      <c r="B54" s="19" t="s">
        <v>129</v>
      </c>
    </row>
    <row r="55" spans="1:2" x14ac:dyDescent="0.15">
      <c r="A55" s="19" t="s">
        <v>130</v>
      </c>
      <c r="B55" s="19" t="s">
        <v>131</v>
      </c>
    </row>
    <row r="56" spans="1:2" x14ac:dyDescent="0.15">
      <c r="A56" s="19" t="s">
        <v>132</v>
      </c>
      <c r="B56" s="19" t="s">
        <v>133</v>
      </c>
    </row>
    <row r="57" spans="1:2" x14ac:dyDescent="0.15">
      <c r="A57" s="19" t="s">
        <v>134</v>
      </c>
      <c r="B57" s="19" t="s">
        <v>135</v>
      </c>
    </row>
    <row r="58" spans="1:2" x14ac:dyDescent="0.15">
      <c r="A58" s="19" t="s">
        <v>136</v>
      </c>
      <c r="B58" s="19" t="s">
        <v>57</v>
      </c>
    </row>
    <row r="59" spans="1:2" x14ac:dyDescent="0.15">
      <c r="A59" s="19" t="s">
        <v>137</v>
      </c>
      <c r="B59" s="19" t="s">
        <v>138</v>
      </c>
    </row>
    <row r="60" spans="1:2" x14ac:dyDescent="0.15">
      <c r="A60" s="19" t="s">
        <v>139</v>
      </c>
      <c r="B60" s="19" t="s">
        <v>140</v>
      </c>
    </row>
    <row r="61" spans="1:2" x14ac:dyDescent="0.15">
      <c r="A61" s="19" t="s">
        <v>141</v>
      </c>
      <c r="B61" s="19" t="s">
        <v>142</v>
      </c>
    </row>
    <row r="62" spans="1:2" x14ac:dyDescent="0.15">
      <c r="A62" s="19" t="s">
        <v>143</v>
      </c>
      <c r="B62" s="19" t="s">
        <v>144</v>
      </c>
    </row>
    <row r="63" spans="1:2" x14ac:dyDescent="0.15">
      <c r="A63" s="19" t="s">
        <v>32</v>
      </c>
      <c r="B63" s="19" t="s">
        <v>34</v>
      </c>
    </row>
    <row r="64" spans="1:2" x14ac:dyDescent="0.15">
      <c r="A64" s="19" t="s">
        <v>145</v>
      </c>
      <c r="B64" s="19" t="s">
        <v>146</v>
      </c>
    </row>
    <row r="65" spans="1:2" x14ac:dyDescent="0.15">
      <c r="A65" s="19" t="s">
        <v>147</v>
      </c>
      <c r="B65" s="19" t="s">
        <v>148</v>
      </c>
    </row>
    <row r="66" spans="1:2" x14ac:dyDescent="0.15">
      <c r="A66" s="19" t="s">
        <v>149</v>
      </c>
      <c r="B66" s="19" t="s">
        <v>150</v>
      </c>
    </row>
    <row r="67" spans="1:2" x14ac:dyDescent="0.15">
      <c r="A67" s="19" t="s">
        <v>151</v>
      </c>
      <c r="B67" s="19" t="s">
        <v>152</v>
      </c>
    </row>
    <row r="68" spans="1:2" x14ac:dyDescent="0.15">
      <c r="A68" s="19" t="s">
        <v>153</v>
      </c>
      <c r="B68" s="19" t="s">
        <v>154</v>
      </c>
    </row>
    <row r="69" spans="1:2" x14ac:dyDescent="0.15">
      <c r="A69" s="19" t="s">
        <v>155</v>
      </c>
      <c r="B69" s="19" t="s">
        <v>156</v>
      </c>
    </row>
    <row r="70" spans="1:2" x14ac:dyDescent="0.15">
      <c r="A70" s="19" t="s">
        <v>157</v>
      </c>
      <c r="B70" s="19" t="s">
        <v>158</v>
      </c>
    </row>
    <row r="71" spans="1:2" x14ac:dyDescent="0.15">
      <c r="A71" s="19" t="s">
        <v>159</v>
      </c>
      <c r="B71" s="19" t="s">
        <v>160</v>
      </c>
    </row>
    <row r="72" spans="1:2" x14ac:dyDescent="0.15">
      <c r="A72" s="19" t="s">
        <v>161</v>
      </c>
      <c r="B72" s="19" t="s">
        <v>162</v>
      </c>
    </row>
    <row r="73" spans="1:2" x14ac:dyDescent="0.15">
      <c r="A73" s="19" t="s">
        <v>163</v>
      </c>
      <c r="B73" s="19" t="s">
        <v>164</v>
      </c>
    </row>
    <row r="74" spans="1:2" x14ac:dyDescent="0.15">
      <c r="A74" s="19" t="s">
        <v>165</v>
      </c>
      <c r="B74" s="19" t="s">
        <v>166</v>
      </c>
    </row>
    <row r="75" spans="1:2" x14ac:dyDescent="0.15">
      <c r="A75" s="19" t="s">
        <v>167</v>
      </c>
      <c r="B75" s="19" t="s">
        <v>168</v>
      </c>
    </row>
    <row r="76" spans="1:2" x14ac:dyDescent="0.15">
      <c r="A76" s="19" t="s">
        <v>169</v>
      </c>
      <c r="B76" s="19" t="s">
        <v>170</v>
      </c>
    </row>
    <row r="77" spans="1:2" x14ac:dyDescent="0.15">
      <c r="A77" s="19" t="s">
        <v>171</v>
      </c>
      <c r="B77" s="19" t="s">
        <v>172</v>
      </c>
    </row>
    <row r="78" spans="1:2" x14ac:dyDescent="0.15">
      <c r="A78" s="19" t="s">
        <v>173</v>
      </c>
      <c r="B78" s="19" t="s">
        <v>174</v>
      </c>
    </row>
    <row r="79" spans="1:2" x14ac:dyDescent="0.15">
      <c r="A79" s="19" t="s">
        <v>175</v>
      </c>
      <c r="B79" s="19" t="s">
        <v>176</v>
      </c>
    </row>
    <row r="80" spans="1:2" x14ac:dyDescent="0.15">
      <c r="A80" s="19" t="s">
        <v>177</v>
      </c>
      <c r="B80" s="19" t="s">
        <v>178</v>
      </c>
    </row>
    <row r="81" spans="1:2" x14ac:dyDescent="0.15">
      <c r="A81" s="19" t="s">
        <v>179</v>
      </c>
      <c r="B81" s="19" t="s">
        <v>180</v>
      </c>
    </row>
    <row r="82" spans="1:2" x14ac:dyDescent="0.15">
      <c r="A82" s="19" t="s">
        <v>181</v>
      </c>
      <c r="B82" s="19" t="s">
        <v>182</v>
      </c>
    </row>
    <row r="83" spans="1:2" x14ac:dyDescent="0.15">
      <c r="A83" s="19" t="s">
        <v>183</v>
      </c>
      <c r="B83" s="19" t="s">
        <v>184</v>
      </c>
    </row>
    <row r="84" spans="1:2" x14ac:dyDescent="0.15">
      <c r="A84" s="19" t="s">
        <v>185</v>
      </c>
      <c r="B84" s="19" t="s">
        <v>186</v>
      </c>
    </row>
    <row r="85" spans="1:2" x14ac:dyDescent="0.15">
      <c r="A85" s="19" t="s">
        <v>187</v>
      </c>
      <c r="B85" s="19" t="s">
        <v>188</v>
      </c>
    </row>
    <row r="86" spans="1:2" x14ac:dyDescent="0.15">
      <c r="A86" s="19" t="s">
        <v>189</v>
      </c>
      <c r="B86" s="19" t="s">
        <v>190</v>
      </c>
    </row>
    <row r="87" spans="1:2" x14ac:dyDescent="0.15">
      <c r="A87" s="19" t="s">
        <v>191</v>
      </c>
      <c r="B87" s="19" t="s">
        <v>192</v>
      </c>
    </row>
    <row r="88" spans="1:2" x14ac:dyDescent="0.15">
      <c r="A88" s="19" t="s">
        <v>193</v>
      </c>
      <c r="B88" s="19" t="s">
        <v>194</v>
      </c>
    </row>
    <row r="89" spans="1:2" x14ac:dyDescent="0.15">
      <c r="A89" s="19" t="s">
        <v>195</v>
      </c>
      <c r="B89" s="19" t="s">
        <v>196</v>
      </c>
    </row>
    <row r="90" spans="1:2" x14ac:dyDescent="0.15">
      <c r="A90" s="19" t="s">
        <v>197</v>
      </c>
      <c r="B90" s="19" t="s">
        <v>198</v>
      </c>
    </row>
    <row r="91" spans="1:2" x14ac:dyDescent="0.15">
      <c r="A91" s="19" t="s">
        <v>199</v>
      </c>
      <c r="B91" s="19" t="s">
        <v>200</v>
      </c>
    </row>
    <row r="92" spans="1:2" x14ac:dyDescent="0.15">
      <c r="A92" s="19" t="s">
        <v>201</v>
      </c>
      <c r="B92" s="19" t="s">
        <v>202</v>
      </c>
    </row>
    <row r="93" spans="1:2" x14ac:dyDescent="0.15">
      <c r="A93" s="19" t="s">
        <v>203</v>
      </c>
      <c r="B93" s="19" t="s">
        <v>204</v>
      </c>
    </row>
    <row r="94" spans="1:2" x14ac:dyDescent="0.15">
      <c r="A94" s="19" t="s">
        <v>205</v>
      </c>
      <c r="B94" s="19" t="s">
        <v>206</v>
      </c>
    </row>
    <row r="95" spans="1:2" x14ac:dyDescent="0.15">
      <c r="A95" s="19" t="s">
        <v>207</v>
      </c>
      <c r="B95" s="19" t="s">
        <v>208</v>
      </c>
    </row>
    <row r="96" spans="1:2" x14ac:dyDescent="0.15">
      <c r="A96" s="19" t="s">
        <v>209</v>
      </c>
      <c r="B96" s="19" t="s">
        <v>210</v>
      </c>
    </row>
    <row r="97" spans="1:2" x14ac:dyDescent="0.15">
      <c r="A97" s="19" t="s">
        <v>211</v>
      </c>
      <c r="B97" s="19" t="s">
        <v>212</v>
      </c>
    </row>
    <row r="98" spans="1:2" x14ac:dyDescent="0.15">
      <c r="A98" s="19" t="s">
        <v>213</v>
      </c>
      <c r="B98" s="19" t="s">
        <v>214</v>
      </c>
    </row>
    <row r="99" spans="1:2" x14ac:dyDescent="0.15">
      <c r="A99" s="19" t="s">
        <v>215</v>
      </c>
      <c r="B99" s="19" t="s">
        <v>216</v>
      </c>
    </row>
    <row r="100" spans="1:2" x14ac:dyDescent="0.15">
      <c r="A100" s="19" t="s">
        <v>217</v>
      </c>
      <c r="B100" s="19" t="s">
        <v>218</v>
      </c>
    </row>
    <row r="101" spans="1:2" x14ac:dyDescent="0.15">
      <c r="A101" s="19" t="s">
        <v>219</v>
      </c>
      <c r="B101" s="19" t="s">
        <v>220</v>
      </c>
    </row>
    <row r="102" spans="1:2" x14ac:dyDescent="0.15">
      <c r="A102" s="19" t="s">
        <v>221</v>
      </c>
      <c r="B102" s="19" t="s">
        <v>222</v>
      </c>
    </row>
    <row r="103" spans="1:2" x14ac:dyDescent="0.15">
      <c r="A103" s="19" t="s">
        <v>223</v>
      </c>
      <c r="B103" s="19" t="s">
        <v>224</v>
      </c>
    </row>
    <row r="104" spans="1:2" x14ac:dyDescent="0.15">
      <c r="A104" s="19" t="s">
        <v>225</v>
      </c>
      <c r="B104" s="19" t="s">
        <v>226</v>
      </c>
    </row>
    <row r="105" spans="1:2" x14ac:dyDescent="0.15">
      <c r="A105" s="19" t="s">
        <v>227</v>
      </c>
      <c r="B105" s="19" t="s">
        <v>228</v>
      </c>
    </row>
    <row r="106" spans="1:2" x14ac:dyDescent="0.15">
      <c r="A106" s="19" t="s">
        <v>229</v>
      </c>
      <c r="B106" s="19" t="s">
        <v>230</v>
      </c>
    </row>
    <row r="107" spans="1:2" x14ac:dyDescent="0.15">
      <c r="A107" s="19" t="s">
        <v>231</v>
      </c>
      <c r="B107" s="19" t="s">
        <v>232</v>
      </c>
    </row>
    <row r="108" spans="1:2" x14ac:dyDescent="0.15">
      <c r="A108" s="19" t="s">
        <v>233</v>
      </c>
      <c r="B108" s="19" t="s">
        <v>234</v>
      </c>
    </row>
    <row r="109" spans="1:2" x14ac:dyDescent="0.15">
      <c r="A109" s="19" t="s">
        <v>235</v>
      </c>
      <c r="B109" s="19" t="s">
        <v>236</v>
      </c>
    </row>
    <row r="110" spans="1:2" x14ac:dyDescent="0.15">
      <c r="A110" s="19" t="s">
        <v>237</v>
      </c>
      <c r="B110" s="19" t="s">
        <v>238</v>
      </c>
    </row>
  </sheetData>
  <phoneticPr fontId="1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予算コード</vt:lpstr>
      <vt:lpstr>図書情報係使用</vt:lpstr>
      <vt:lpstr>コード・名称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NALIS</cp:lastModifiedBy>
  <cp:lastPrinted>2014-09-01T23:38:00Z</cp:lastPrinted>
  <dcterms:created xsi:type="dcterms:W3CDTF">2012-09-05T03:05:39Z</dcterms:created>
  <dcterms:modified xsi:type="dcterms:W3CDTF">2021-02-02T02:58:31Z</dcterms:modified>
</cp:coreProperties>
</file>